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480" yWindow="255" windowWidth="18195" windowHeight="11640"/>
  </bookViews>
  <sheets>
    <sheet name="Sheet1" sheetId="1" r:id="rId1"/>
  </sheets>
  <definedNames>
    <definedName name="_xlnm._FilterDatabase" localSheetId="0" hidden="1">Sheet1!$A$13:$AD$59</definedName>
    <definedName name="_xlnm.Print_Area" localSheetId="0">Sheet1!$A$1:$AD$69</definedName>
  </definedNames>
  <calcPr calcId="152511"/>
</workbook>
</file>

<file path=xl/calcChain.xml><?xml version="1.0" encoding="utf-8"?>
<calcChain xmlns="http://schemas.openxmlformats.org/spreadsheetml/2006/main">
  <c r="X61" i="1" l="1"/>
  <c r="T61" i="1"/>
  <c r="R59" i="1"/>
  <c r="R57" i="1"/>
  <c r="P57" i="1"/>
  <c r="N59" i="1"/>
  <c r="D57" i="1"/>
  <c r="R61" i="1"/>
  <c r="P61" i="1"/>
  <c r="N61" i="1"/>
  <c r="F61" i="1"/>
  <c r="D61" i="1"/>
  <c r="N44" i="1"/>
  <c r="P51" i="1" l="1"/>
  <c r="N36" i="1"/>
  <c r="N21" i="1" l="1"/>
  <c r="P19" i="1" l="1"/>
  <c r="T36" i="1" l="1"/>
  <c r="P36" i="1"/>
  <c r="X37" i="1"/>
  <c r="V37" i="1"/>
  <c r="T37" i="1"/>
  <c r="Z37" i="1" s="1"/>
  <c r="P37" i="1"/>
  <c r="N37" i="1"/>
  <c r="N38" i="1" s="1"/>
  <c r="L37" i="1"/>
  <c r="J37" i="1"/>
  <c r="H37" i="1"/>
  <c r="F37" i="1"/>
  <c r="D37" i="1"/>
  <c r="X36" i="1"/>
  <c r="V36" i="1"/>
  <c r="L36" i="1"/>
  <c r="J36" i="1"/>
  <c r="H36" i="1"/>
  <c r="F36" i="1"/>
  <c r="D36" i="1"/>
  <c r="R36" i="1" s="1"/>
  <c r="Z36" i="1" l="1"/>
  <c r="X58" i="1"/>
  <c r="Z52" i="1"/>
  <c r="Z56" i="1"/>
  <c r="Z58" i="1" l="1"/>
  <c r="Z35" i="1"/>
  <c r="AD58" i="1" l="1"/>
  <c r="V58" i="1"/>
  <c r="T58" i="1"/>
  <c r="P58" i="1"/>
  <c r="N58" i="1"/>
  <c r="L58" i="1"/>
  <c r="J58" i="1"/>
  <c r="H58" i="1"/>
  <c r="F58" i="1"/>
  <c r="D58" i="1"/>
  <c r="AD57" i="1"/>
  <c r="X57" i="1"/>
  <c r="V57" i="1"/>
  <c r="T57" i="1"/>
  <c r="N57" i="1"/>
  <c r="L57" i="1"/>
  <c r="J57" i="1"/>
  <c r="H57" i="1"/>
  <c r="F57" i="1"/>
  <c r="Z46" i="1"/>
  <c r="Z57" i="1" l="1"/>
  <c r="R58" i="1"/>
  <c r="R52" i="1"/>
  <c r="Z51" i="1" l="1"/>
  <c r="Z48" i="1"/>
  <c r="P21" i="1" l="1"/>
  <c r="Z41" i="1" l="1"/>
  <c r="Z40" i="1"/>
  <c r="P38" i="1"/>
  <c r="P39" i="1" s="1"/>
  <c r="P42" i="1" s="1"/>
  <c r="R56" i="1" l="1"/>
  <c r="Z55" i="1"/>
  <c r="R55" i="1"/>
  <c r="R54" i="1"/>
  <c r="R53" i="1"/>
  <c r="R51" i="1"/>
  <c r="R47" i="1"/>
  <c r="R45" i="1"/>
  <c r="R43" i="1"/>
  <c r="AD42" i="1"/>
  <c r="AD59" i="1" s="1"/>
  <c r="V42" i="1"/>
  <c r="V59" i="1" s="1"/>
  <c r="R41" i="1"/>
  <c r="R40" i="1"/>
  <c r="R37" i="1"/>
  <c r="R35" i="1"/>
  <c r="Z34" i="1"/>
  <c r="R34" i="1"/>
  <c r="R33" i="1"/>
  <c r="R32" i="1"/>
  <c r="Z31" i="1"/>
  <c r="R31" i="1"/>
  <c r="Z30" i="1"/>
  <c r="R30" i="1"/>
  <c r="Z29" i="1"/>
  <c r="Z28" i="1"/>
  <c r="Z27" i="1"/>
  <c r="R26" i="1"/>
  <c r="Z25" i="1"/>
  <c r="R24" i="1"/>
  <c r="R23" i="1"/>
  <c r="R22" i="1"/>
  <c r="X21" i="1"/>
  <c r="V21" i="1"/>
  <c r="T21" i="1"/>
  <c r="T38" i="1" s="1"/>
  <c r="L21" i="1"/>
  <c r="J21" i="1"/>
  <c r="H21" i="1"/>
  <c r="F21" i="1"/>
  <c r="D21" i="1"/>
  <c r="Z20" i="1"/>
  <c r="Z19" i="1"/>
  <c r="Z18" i="1"/>
  <c r="R18" i="1"/>
  <c r="F38" i="1" l="1"/>
  <c r="F39" i="1" s="1"/>
  <c r="F42" i="1" s="1"/>
  <c r="F59" i="1" s="1"/>
  <c r="J38" i="1"/>
  <c r="J39" i="1" s="1"/>
  <c r="J42" i="1" s="1"/>
  <c r="J59" i="1" s="1"/>
  <c r="D38" i="1"/>
  <c r="D39" i="1" s="1"/>
  <c r="D42" i="1" s="1"/>
  <c r="D59" i="1" s="1"/>
  <c r="H38" i="1"/>
  <c r="H39" i="1" s="1"/>
  <c r="H42" i="1" s="1"/>
  <c r="H59" i="1" s="1"/>
  <c r="L38" i="1"/>
  <c r="L39" i="1" s="1"/>
  <c r="L42" i="1" s="1"/>
  <c r="L59" i="1" s="1"/>
  <c r="Z21" i="1"/>
  <c r="X38" i="1"/>
  <c r="X39" i="1" s="1"/>
  <c r="X42" i="1" s="1"/>
  <c r="X59" i="1" s="1"/>
  <c r="P59" i="1"/>
  <c r="AB18" i="1"/>
  <c r="N39" i="1"/>
  <c r="N42" i="1" s="1"/>
  <c r="R21" i="1"/>
  <c r="R44" i="1"/>
  <c r="T39" i="1" l="1"/>
  <c r="T42" i="1" s="1"/>
  <c r="T59" i="1" s="1"/>
  <c r="R38" i="1"/>
  <c r="AB21" i="1"/>
  <c r="R39" i="1" l="1"/>
  <c r="Z38" i="1"/>
  <c r="Z39" i="1" s="1"/>
  <c r="Z42" i="1" s="1"/>
  <c r="AB39" i="1" l="1"/>
  <c r="Z59" i="1"/>
  <c r="AB38" i="1"/>
  <c r="R42" i="1"/>
  <c r="AB59" i="1" l="1"/>
  <c r="AB61" i="1" s="1"/>
  <c r="Z61" i="1"/>
  <c r="AB42" i="1"/>
</calcChain>
</file>

<file path=xl/comments1.xml><?xml version="1.0" encoding="utf-8"?>
<comments xmlns="http://schemas.openxmlformats.org/spreadsheetml/2006/main">
  <authors>
    <author>Administrator</author>
    <author>Mila Milivojević</author>
  </authors>
  <commentList>
    <comment ref="N44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325.936 povećane po proceni nekretnina;
  22.822 višak OS
  31.933 dobici HOV ras. za prodaju</t>
        </r>
      </text>
    </comment>
    <comment ref="N45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445.190 - smanjenje HOV rasp. za prodaju</t>
        </r>
      </text>
    </comment>
    <comment ref="N52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656 - prenos na neraspoređenu dobit</t>
        </r>
      </text>
    </comment>
    <comment ref="P53" authorId="1" shapeId="0">
      <text>
        <r>
          <rPr>
            <b/>
            <sz val="9"/>
            <color indexed="81"/>
            <rFont val="Tahoma"/>
            <family val="2"/>
            <charset val="238"/>
          </rPr>
          <t>Mila Milivojević:</t>
        </r>
        <r>
          <rPr>
            <sz val="9"/>
            <color indexed="81"/>
            <rFont val="Tahoma"/>
            <family val="2"/>
            <charset val="238"/>
          </rPr>
          <t xml:space="preserve">
Raspodela dobiti 2015 odluka S br. 13/16</t>
        </r>
      </text>
    </comment>
    <comment ref="N55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 odloženi poreski sefekti</t>
        </r>
      </text>
    </comment>
  </commentList>
</comments>
</file>

<file path=xl/sharedStrings.xml><?xml version="1.0" encoding="utf-8"?>
<sst xmlns="http://schemas.openxmlformats.org/spreadsheetml/2006/main" count="354" uniqueCount="93">
  <si>
    <t>ИЗВЕШТАЈ О ПРОМЕНАМА НА КАПИТАЛУ</t>
  </si>
  <si>
    <t xml:space="preserve">износи у 000 динара -  </t>
  </si>
  <si>
    <t>Редни број</t>
  </si>
  <si>
    <t>ОПИС</t>
  </si>
  <si>
    <t>АОП</t>
  </si>
  <si>
    <t>Остали капитал              (рн 309)</t>
  </si>
  <si>
    <t>Неуплаћени уписани капитал                            (група 31)</t>
  </si>
  <si>
    <t>Укупно (кол. 2+3+4+5+6+7+8)</t>
  </si>
  <si>
    <t>Откупљене сопст. акције и удели                     (рн 037,237)</t>
  </si>
  <si>
    <t>Укупно одбитне ставке (кол. 10+11+12)</t>
  </si>
  <si>
    <t>Укупно капитал и резерве (кол. 9-13)</t>
  </si>
  <si>
    <t>Губитак изнад висине капитала                             (рн 290)</t>
  </si>
  <si>
    <t>1.</t>
  </si>
  <si>
    <t>2.</t>
  </si>
  <si>
    <t>Исправка материјално значајних грешака и промене рачуноводствених политика - повећање</t>
  </si>
  <si>
    <t>3.</t>
  </si>
  <si>
    <t>Исправка материјално значајних грешака и промене рачуноводствених политика - смањење</t>
  </si>
  <si>
    <t>4.</t>
  </si>
  <si>
    <t>5.</t>
  </si>
  <si>
    <t>Емисије акција</t>
  </si>
  <si>
    <t>6.</t>
  </si>
  <si>
    <t>7.</t>
  </si>
  <si>
    <t>Смањење ревалоризационих резерви</t>
  </si>
  <si>
    <t>8.</t>
  </si>
  <si>
    <t>9.</t>
  </si>
  <si>
    <t>Нето добитак периода</t>
  </si>
  <si>
    <t>10.</t>
  </si>
  <si>
    <t>Нето губитак периода</t>
  </si>
  <si>
    <t>11.</t>
  </si>
  <si>
    <t>Стицање сопствених акција (смањење капитала повећањем одбитних ставки)</t>
  </si>
  <si>
    <t>12.</t>
  </si>
  <si>
    <t>Продаја/отуђење сопствених акција (повећање капитала смањењем одбитних ставки)</t>
  </si>
  <si>
    <t>13.</t>
  </si>
  <si>
    <t>Пренос са једног на други облик капитала - повећање</t>
  </si>
  <si>
    <t>14.</t>
  </si>
  <si>
    <t>Пренос са једног на други облик капитала - смањење</t>
  </si>
  <si>
    <t>15.</t>
  </si>
  <si>
    <t>Смањење капитала по основу расподела дивиденде</t>
  </si>
  <si>
    <t>16.</t>
  </si>
  <si>
    <t>Смањење капитала по основу обавеза према запосленимa</t>
  </si>
  <si>
    <t>17.</t>
  </si>
  <si>
    <t>Остала повећања позиција</t>
  </si>
  <si>
    <t>18.</t>
  </si>
  <si>
    <t>Остала смањења позиција</t>
  </si>
  <si>
    <t>19.</t>
  </si>
  <si>
    <t>Укупна повећања по рачунима у претходној години (р.бр. 5+6+8+9+10+11+13+17)</t>
  </si>
  <si>
    <t>20.</t>
  </si>
  <si>
    <t>Укупна смањења по рачунима у претходној години  (р.бр. 7+12+14+15+16+18)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</si>
  <si>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</si>
  <si>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</si>
  <si>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</si>
  <si>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</si>
  <si>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</si>
  <si>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</si>
  <si>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</si>
  <si>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</si>
  <si>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</si>
  <si>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</si>
  <si>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</si>
  <si>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</si>
  <si>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</si>
  <si>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</si>
  <si>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</si>
  <si>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</si>
  <si>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</si>
  <si>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</si>
  <si>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</si>
  <si>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</si>
  <si>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Укупна повећања по рачунима у текућој години (р.бр. 26+27+29+30+31+32+34+38)</t>
  </si>
  <si>
    <t>41.</t>
  </si>
  <si>
    <t>Укупна смањења по рачунима у текућој години  (р.бр. 28+33+35+36+37+39)</t>
  </si>
  <si>
    <t>42.</t>
  </si>
  <si>
    <t xml:space="preserve">Законски заступник </t>
  </si>
  <si>
    <t>Основни  капитал                 (група 30, осим 305,306,307 i 309)</t>
  </si>
  <si>
    <t>Емисиона премија       (рн 305)</t>
  </si>
  <si>
    <t>Резерве                               (рн 306,307)</t>
  </si>
  <si>
    <t>Нераспоређени добитак                            (група 34 osim 342)</t>
  </si>
  <si>
    <t>Губитак до висине капитала                    (група 35 osim 352)</t>
  </si>
  <si>
    <t>Дана __________. године</t>
  </si>
  <si>
    <t>У Београду,</t>
  </si>
  <si>
    <t>xxx</t>
  </si>
  <si>
    <t xml:space="preserve">Рев. резерве и нереализовани добици (група 32)                </t>
  </si>
  <si>
    <t>Нереалеализовани губици (група 33)</t>
  </si>
  <si>
    <t>Повећање рев. резерви и нереализовани добици по основу компоненти осталог резултата</t>
  </si>
  <si>
    <t>Нереализовани губици по основу компонената осталог резултата</t>
  </si>
  <si>
    <t>Почетно или стање на дан 01.01. претходне године 01.01.2015.</t>
  </si>
  <si>
    <t>Кориговано почетно или стање на дан 01.01. претходне године 01.01.2015. (р.бр. 1+2-3)</t>
  </si>
  <si>
    <t>Крајње или стање на дан 31.12. претходне године 31.12.2015.  (р.бр. 4+19-20)</t>
  </si>
  <si>
    <r>
      <t xml:space="preserve">Почетно или стање на дан 01.01. текуће године </t>
    </r>
    <r>
      <rPr>
        <b/>
        <u/>
        <sz val="10"/>
        <rFont val="Arial Narrow"/>
        <family val="2"/>
        <charset val="238"/>
      </rPr>
      <t>01.01.2016.</t>
    </r>
  </si>
  <si>
    <r>
      <t>Кориговано почетно или стање на дан 01.01. текуће године</t>
    </r>
    <r>
      <rPr>
        <b/>
        <u/>
        <sz val="10"/>
        <rFont val="Arial Narrow"/>
        <family val="2"/>
        <charset val="238"/>
      </rPr>
      <t xml:space="preserve"> 01.01.2016.</t>
    </r>
    <r>
      <rPr>
        <b/>
        <sz val="8"/>
        <rFont val="Arial Narrow"/>
        <family val="2"/>
        <charset val="238"/>
      </rPr>
      <t xml:space="preserve"> (р.бр. 22+23-24)</t>
    </r>
  </si>
  <si>
    <t>Супотписник законског заступника</t>
  </si>
  <si>
    <t xml:space="preserve">у периоду од 01.01. до 31.12.2016. године </t>
  </si>
  <si>
    <t>Крајње или стање на дан  31.12.2016. текуће године (р.бр. 25+40-41)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</si>
</sst>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"/>
      <family val="2"/>
      <charset val="238"/>
    </font>
    <font>
      <sz val="8"/>
      <name val="Arial Narrow"/>
      <family val="2"/>
      <charset val="238"/>
    </font>
    <font>
      <b/>
      <sz val="9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  <font>
      <sz val="8"/>
      <name val="Times New Roman"/>
      <family val="1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b/>
      <sz val="7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Narrow"/>
      <family val="2"/>
      <charset val="238"/>
    </font>
    <font>
      <sz val="7"/>
      <color rgb="FFFF0000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b/>
      <sz val="7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u/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Narrow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textRotation="90" wrapText="1"/>
    </xf>
    <xf numFmtId="0" fontId="10" fillId="3" borderId="6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16" xfId="0" applyFont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3" fontId="7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right"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0" xfId="0" applyFont="1"/>
    <xf numFmtId="0" fontId="15" fillId="0" borderId="11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3" fontId="15" fillId="0" borderId="3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3" fontId="7" fillId="0" borderId="13" xfId="0" applyNumberFormat="1" applyFont="1" applyFill="1" applyBorder="1" applyAlignment="1">
      <alignment vertical="center" wrapText="1"/>
    </xf>
    <xf numFmtId="3" fontId="7" fillId="0" borderId="15" xfId="0" applyNumberFormat="1" applyFont="1" applyFill="1" applyBorder="1" applyAlignment="1">
      <alignment vertical="center" wrapText="1"/>
    </xf>
    <xf numFmtId="3" fontId="7" fillId="0" borderId="17" xfId="0" applyNumberFormat="1" applyFont="1" applyFill="1" applyBorder="1" applyAlignment="1">
      <alignment vertical="center" wrapText="1"/>
    </xf>
    <xf numFmtId="3" fontId="7" fillId="0" borderId="19" xfId="0" applyNumberFormat="1" applyFont="1" applyFill="1" applyBorder="1" applyAlignment="1">
      <alignment vertical="center" wrapText="1"/>
    </xf>
    <xf numFmtId="3" fontId="15" fillId="0" borderId="21" xfId="0" applyNumberFormat="1" applyFont="1" applyFill="1" applyBorder="1" applyAlignment="1">
      <alignment vertical="center" wrapText="1"/>
    </xf>
    <xf numFmtId="3" fontId="15" fillId="0" borderId="11" xfId="0" applyNumberFormat="1" applyFont="1" applyFill="1" applyBorder="1" applyAlignment="1">
      <alignment vertical="center" wrapText="1"/>
    </xf>
    <xf numFmtId="3" fontId="0" fillId="0" borderId="0" xfId="0" applyNumberFormat="1"/>
    <xf numFmtId="3" fontId="20" fillId="0" borderId="0" xfId="0" applyNumberFormat="1" applyFont="1"/>
    <xf numFmtId="3" fontId="32" fillId="0" borderId="0" xfId="0" applyNumberFormat="1" applyFont="1" applyAlignment="1">
      <alignment horizontal="right" vertical="center" wrapText="1"/>
    </xf>
    <xf numFmtId="3" fontId="33" fillId="0" borderId="0" xfId="0" applyNumberFormat="1" applyFont="1" applyAlignment="1">
      <alignment vertical="center" wrapText="1"/>
    </xf>
    <xf numFmtId="3" fontId="33" fillId="0" borderId="0" xfId="0" applyNumberFormat="1" applyFont="1" applyAlignment="1">
      <alignment horizontal="center" vertical="center" wrapText="1"/>
    </xf>
    <xf numFmtId="3" fontId="32" fillId="0" borderId="0" xfId="0" applyNumberFormat="1" applyFont="1" applyAlignment="1">
      <alignment vertical="center" wrapText="1"/>
    </xf>
    <xf numFmtId="0" fontId="34" fillId="0" borderId="0" xfId="0" applyFont="1"/>
    <xf numFmtId="0" fontId="35" fillId="0" borderId="0" xfId="0" applyFont="1" applyBorder="1"/>
    <xf numFmtId="0" fontId="35" fillId="0" borderId="0" xfId="0" applyFont="1"/>
    <xf numFmtId="0" fontId="37" fillId="0" borderId="0" xfId="0" applyFont="1"/>
    <xf numFmtId="3" fontId="37" fillId="4" borderId="0" xfId="0" applyNumberFormat="1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3" fontId="24" fillId="0" borderId="0" xfId="0" applyNumberFormat="1" applyFont="1" applyFill="1" applyAlignment="1">
      <alignment vertical="center" wrapText="1"/>
    </xf>
    <xf numFmtId="3" fontId="18" fillId="0" borderId="0" xfId="0" applyNumberFormat="1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35" fillId="0" borderId="0" xfId="0" applyFont="1" applyFill="1" applyBorder="1"/>
    <xf numFmtId="3" fontId="37" fillId="0" borderId="0" xfId="0" applyNumberFormat="1" applyFont="1" applyFill="1"/>
    <xf numFmtId="0" fontId="37" fillId="0" borderId="0" xfId="0" applyFont="1" applyFill="1"/>
    <xf numFmtId="0" fontId="20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3" fontId="32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3" fontId="15" fillId="0" borderId="13" xfId="0" applyNumberFormat="1" applyFont="1" applyFill="1" applyBorder="1" applyAlignment="1">
      <alignment vertical="center" wrapText="1"/>
    </xf>
    <xf numFmtId="3" fontId="15" fillId="0" borderId="17" xfId="0" applyNumberFormat="1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 wrapText="1"/>
    </xf>
    <xf numFmtId="3" fontId="15" fillId="0" borderId="5" xfId="0" applyNumberFormat="1" applyFont="1" applyFill="1" applyBorder="1" applyAlignment="1">
      <alignment vertical="center" wrapText="1"/>
    </xf>
    <xf numFmtId="3" fontId="7" fillId="0" borderId="5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28" fillId="0" borderId="0" xfId="0" applyNumberFormat="1" applyFont="1" applyFill="1" applyAlignment="1">
      <alignment vertical="center" wrapText="1"/>
    </xf>
    <xf numFmtId="3" fontId="15" fillId="0" borderId="25" xfId="0" applyNumberFormat="1" applyFont="1" applyFill="1" applyBorder="1" applyAlignment="1">
      <alignment vertical="center" wrapText="1"/>
    </xf>
    <xf numFmtId="0" fontId="27" fillId="0" borderId="25" xfId="0" applyFont="1" applyFill="1" applyBorder="1"/>
    <xf numFmtId="0" fontId="27" fillId="0" borderId="0" xfId="0" applyFont="1" applyFill="1"/>
    <xf numFmtId="3" fontId="26" fillId="0" borderId="0" xfId="0" applyNumberFormat="1" applyFont="1" applyFill="1" applyAlignment="1">
      <alignment vertical="center" wrapText="1"/>
    </xf>
    <xf numFmtId="0" fontId="36" fillId="0" borderId="0" xfId="0" applyFont="1" applyFill="1"/>
    <xf numFmtId="0" fontId="35" fillId="0" borderId="0" xfId="0" applyFont="1" applyFill="1"/>
    <xf numFmtId="0" fontId="7" fillId="3" borderId="2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3" fontId="15" fillId="0" borderId="29" xfId="0" applyNumberFormat="1" applyFont="1" applyFill="1" applyBorder="1" applyAlignment="1">
      <alignment vertical="center" wrapText="1"/>
    </xf>
    <xf numFmtId="3" fontId="15" fillId="0" borderId="30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3" fontId="7" fillId="0" borderId="21" xfId="0" applyNumberFormat="1" applyFont="1" applyFill="1" applyBorder="1" applyAlignment="1">
      <alignment vertical="center" wrapText="1"/>
    </xf>
    <xf numFmtId="3" fontId="15" fillId="0" borderId="32" xfId="0" applyNumberFormat="1" applyFont="1" applyFill="1" applyBorder="1" applyAlignment="1">
      <alignment vertical="center" wrapText="1"/>
    </xf>
    <xf numFmtId="3" fontId="7" fillId="0" borderId="33" xfId="0" applyNumberFormat="1" applyFont="1" applyFill="1" applyBorder="1" applyAlignment="1">
      <alignment vertical="center" wrapText="1"/>
    </xf>
    <xf numFmtId="3" fontId="15" fillId="0" borderId="34" xfId="0" applyNumberFormat="1" applyFont="1" applyFill="1" applyBorder="1" applyAlignment="1">
      <alignment vertical="center" wrapText="1"/>
    </xf>
    <xf numFmtId="3" fontId="15" fillId="0" borderId="35" xfId="0" applyNumberFormat="1" applyFont="1" applyFill="1" applyBorder="1" applyAlignment="1">
      <alignment vertical="center" wrapText="1"/>
    </xf>
    <xf numFmtId="3" fontId="7" fillId="0" borderId="36" xfId="0" applyNumberFormat="1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3" fontId="7" fillId="3" borderId="10" xfId="0" applyNumberFormat="1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vertical="center" wrapText="1"/>
    </xf>
    <xf numFmtId="3" fontId="7" fillId="3" borderId="31" xfId="0" applyNumberFormat="1" applyFont="1" applyFill="1" applyBorder="1" applyAlignment="1">
      <alignment vertical="center" wrapText="1"/>
    </xf>
    <xf numFmtId="3" fontId="7" fillId="3" borderId="26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28575</xdr:rowOff>
        </xdr:from>
        <xdr:to>
          <xdr:col>24</xdr:col>
          <xdr:colOff>200025</xdr:colOff>
          <xdr:row>11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tabSelected="1" topLeftCell="A7" zoomScale="93" zoomScaleNormal="93" zoomScaleSheetLayoutView="100" workbookViewId="0">
      <pane xSplit="11" ySplit="10" topLeftCell="L17" activePane="bottomRight" state="frozen"/>
      <selection activeCell="A7" sqref="A7"/>
      <selection pane="topRight" activeCell="L7" sqref="L7"/>
      <selection pane="bottomLeft" activeCell="A17" sqref="A17"/>
      <selection pane="bottomRight" activeCell="AG58" sqref="AG58"/>
    </sheetView>
  </sheetViews>
  <sheetFormatPr defaultRowHeight="15" x14ac:dyDescent="0.25"/>
  <cols>
    <col min="1" max="1" width="3.140625" bestFit="1" customWidth="1"/>
    <col min="2" max="2" width="35.42578125" customWidth="1"/>
    <col min="3" max="3" width="4.28515625" customWidth="1"/>
    <col min="4" max="4" width="7.42578125" style="89" customWidth="1"/>
    <col min="5" max="5" width="4.28515625" customWidth="1"/>
    <col min="6" max="6" width="7.42578125" style="89" customWidth="1"/>
    <col min="7" max="7" width="4.28515625" customWidth="1"/>
    <col min="8" max="8" width="7.42578125" style="89" customWidth="1"/>
    <col min="9" max="9" width="4.28515625" customWidth="1"/>
    <col min="10" max="10" width="7.42578125" style="89" customWidth="1"/>
    <col min="11" max="11" width="4.28515625" customWidth="1"/>
    <col min="12" max="12" width="7.42578125" style="89" customWidth="1"/>
    <col min="13" max="13" width="4.28515625" customWidth="1"/>
    <col min="14" max="14" width="11.42578125" style="89" customWidth="1"/>
    <col min="15" max="15" width="4.28515625" customWidth="1"/>
    <col min="16" max="16" width="9" style="89" customWidth="1"/>
    <col min="17" max="17" width="4.28515625" customWidth="1"/>
    <col min="18" max="18" width="9.85546875" style="88" bestFit="1" customWidth="1"/>
    <col min="19" max="19" width="4.28515625" customWidth="1"/>
    <col min="20" max="20" width="7.42578125" style="89" customWidth="1"/>
    <col min="21" max="21" width="4.28515625" customWidth="1"/>
    <col min="22" max="22" width="7.42578125" style="89" customWidth="1"/>
    <col min="23" max="23" width="4.28515625" customWidth="1"/>
    <col min="24" max="24" width="7.42578125" style="89" customWidth="1"/>
    <col min="25" max="25" width="4.28515625" customWidth="1"/>
    <col min="26" max="26" width="7.42578125" style="110" customWidth="1"/>
    <col min="27" max="27" width="4.28515625" customWidth="1"/>
    <col min="28" max="28" width="9.5703125" style="110" customWidth="1"/>
    <col min="29" max="29" width="4.28515625" customWidth="1"/>
    <col min="30" max="30" width="7.42578125" style="89" customWidth="1"/>
    <col min="238" max="238" width="3.140625" bestFit="1" customWidth="1"/>
    <col min="239" max="239" width="35.42578125" customWidth="1"/>
    <col min="240" max="240" width="4.28515625" customWidth="1"/>
    <col min="241" max="241" width="7.42578125" customWidth="1"/>
    <col min="242" max="242" width="4.28515625" customWidth="1"/>
    <col min="243" max="243" width="7.42578125" customWidth="1"/>
    <col min="244" max="244" width="4.28515625" customWidth="1"/>
    <col min="245" max="245" width="7.42578125" customWidth="1"/>
    <col min="246" max="246" width="4.28515625" customWidth="1"/>
    <col min="247" max="247" width="7.42578125" customWidth="1"/>
    <col min="248" max="248" width="4.28515625" customWidth="1"/>
    <col min="249" max="249" width="7.42578125" customWidth="1"/>
    <col min="250" max="250" width="4.28515625" customWidth="1"/>
    <col min="251" max="251" width="11.42578125" customWidth="1"/>
    <col min="252" max="252" width="4.28515625" customWidth="1"/>
    <col min="253" max="253" width="7.42578125" customWidth="1"/>
    <col min="254" max="254" width="4.28515625" customWidth="1"/>
    <col min="255" max="255" width="7.42578125" customWidth="1"/>
    <col min="256" max="256" width="4.28515625" customWidth="1"/>
    <col min="257" max="257" width="7.42578125" customWidth="1"/>
    <col min="258" max="258" width="4.28515625" customWidth="1"/>
    <col min="259" max="259" width="7.42578125" customWidth="1"/>
    <col min="260" max="260" width="4.28515625" customWidth="1"/>
    <col min="261" max="261" width="7.42578125" customWidth="1"/>
    <col min="262" max="262" width="4.28515625" customWidth="1"/>
    <col min="263" max="263" width="7.42578125" customWidth="1"/>
    <col min="264" max="264" width="4.28515625" customWidth="1"/>
    <col min="265" max="265" width="7.42578125" customWidth="1"/>
    <col min="266" max="266" width="4.28515625" customWidth="1"/>
    <col min="267" max="267" width="7.42578125" customWidth="1"/>
    <col min="494" max="494" width="3.140625" bestFit="1" customWidth="1"/>
    <col min="495" max="495" width="35.42578125" customWidth="1"/>
    <col min="496" max="496" width="4.28515625" customWidth="1"/>
    <col min="497" max="497" width="7.42578125" customWidth="1"/>
    <col min="498" max="498" width="4.28515625" customWidth="1"/>
    <col min="499" max="499" width="7.42578125" customWidth="1"/>
    <col min="500" max="500" width="4.28515625" customWidth="1"/>
    <col min="501" max="501" width="7.42578125" customWidth="1"/>
    <col min="502" max="502" width="4.28515625" customWidth="1"/>
    <col min="503" max="503" width="7.42578125" customWidth="1"/>
    <col min="504" max="504" width="4.28515625" customWidth="1"/>
    <col min="505" max="505" width="7.42578125" customWidth="1"/>
    <col min="506" max="506" width="4.28515625" customWidth="1"/>
    <col min="507" max="507" width="11.42578125" customWidth="1"/>
    <col min="508" max="508" width="4.28515625" customWidth="1"/>
    <col min="509" max="509" width="7.42578125" customWidth="1"/>
    <col min="510" max="510" width="4.28515625" customWidth="1"/>
    <col min="511" max="511" width="7.42578125" customWidth="1"/>
    <col min="512" max="512" width="4.28515625" customWidth="1"/>
    <col min="513" max="513" width="7.42578125" customWidth="1"/>
    <col min="514" max="514" width="4.28515625" customWidth="1"/>
    <col min="515" max="515" width="7.42578125" customWidth="1"/>
    <col min="516" max="516" width="4.28515625" customWidth="1"/>
    <col min="517" max="517" width="7.42578125" customWidth="1"/>
    <col min="518" max="518" width="4.28515625" customWidth="1"/>
    <col min="519" max="519" width="7.42578125" customWidth="1"/>
    <col min="520" max="520" width="4.28515625" customWidth="1"/>
    <col min="521" max="521" width="7.42578125" customWidth="1"/>
    <col min="522" max="522" width="4.28515625" customWidth="1"/>
    <col min="523" max="523" width="7.42578125" customWidth="1"/>
    <col min="750" max="750" width="3.140625" bestFit="1" customWidth="1"/>
    <col min="751" max="751" width="35.42578125" customWidth="1"/>
    <col min="752" max="752" width="4.28515625" customWidth="1"/>
    <col min="753" max="753" width="7.42578125" customWidth="1"/>
    <col min="754" max="754" width="4.28515625" customWidth="1"/>
    <col min="755" max="755" width="7.42578125" customWidth="1"/>
    <col min="756" max="756" width="4.28515625" customWidth="1"/>
    <col min="757" max="757" width="7.42578125" customWidth="1"/>
    <col min="758" max="758" width="4.28515625" customWidth="1"/>
    <col min="759" max="759" width="7.42578125" customWidth="1"/>
    <col min="760" max="760" width="4.28515625" customWidth="1"/>
    <col min="761" max="761" width="7.42578125" customWidth="1"/>
    <col min="762" max="762" width="4.28515625" customWidth="1"/>
    <col min="763" max="763" width="11.42578125" customWidth="1"/>
    <col min="764" max="764" width="4.28515625" customWidth="1"/>
    <col min="765" max="765" width="7.42578125" customWidth="1"/>
    <col min="766" max="766" width="4.28515625" customWidth="1"/>
    <col min="767" max="767" width="7.42578125" customWidth="1"/>
    <col min="768" max="768" width="4.28515625" customWidth="1"/>
    <col min="769" max="769" width="7.42578125" customWidth="1"/>
    <col min="770" max="770" width="4.28515625" customWidth="1"/>
    <col min="771" max="771" width="7.42578125" customWidth="1"/>
    <col min="772" max="772" width="4.28515625" customWidth="1"/>
    <col min="773" max="773" width="7.42578125" customWidth="1"/>
    <col min="774" max="774" width="4.28515625" customWidth="1"/>
    <col min="775" max="775" width="7.42578125" customWidth="1"/>
    <col min="776" max="776" width="4.28515625" customWidth="1"/>
    <col min="777" max="777" width="7.42578125" customWidth="1"/>
    <col min="778" max="778" width="4.28515625" customWidth="1"/>
    <col min="779" max="779" width="7.42578125" customWidth="1"/>
    <col min="1006" max="1006" width="3.140625" bestFit="1" customWidth="1"/>
    <col min="1007" max="1007" width="35.42578125" customWidth="1"/>
    <col min="1008" max="1008" width="4.28515625" customWidth="1"/>
    <col min="1009" max="1009" width="7.42578125" customWidth="1"/>
    <col min="1010" max="1010" width="4.28515625" customWidth="1"/>
    <col min="1011" max="1011" width="7.42578125" customWidth="1"/>
    <col min="1012" max="1012" width="4.28515625" customWidth="1"/>
    <col min="1013" max="1013" width="7.42578125" customWidth="1"/>
    <col min="1014" max="1014" width="4.28515625" customWidth="1"/>
    <col min="1015" max="1015" width="7.42578125" customWidth="1"/>
    <col min="1016" max="1016" width="4.28515625" customWidth="1"/>
    <col min="1017" max="1017" width="7.42578125" customWidth="1"/>
    <col min="1018" max="1018" width="4.28515625" customWidth="1"/>
    <col min="1019" max="1019" width="11.42578125" customWidth="1"/>
    <col min="1020" max="1020" width="4.28515625" customWidth="1"/>
    <col min="1021" max="1021" width="7.42578125" customWidth="1"/>
    <col min="1022" max="1022" width="4.28515625" customWidth="1"/>
    <col min="1023" max="1023" width="7.42578125" customWidth="1"/>
    <col min="1024" max="1024" width="4.28515625" customWidth="1"/>
    <col min="1025" max="1025" width="7.42578125" customWidth="1"/>
    <col min="1026" max="1026" width="4.28515625" customWidth="1"/>
    <col min="1027" max="1027" width="7.42578125" customWidth="1"/>
    <col min="1028" max="1028" width="4.28515625" customWidth="1"/>
    <col min="1029" max="1029" width="7.42578125" customWidth="1"/>
    <col min="1030" max="1030" width="4.28515625" customWidth="1"/>
    <col min="1031" max="1031" width="7.42578125" customWidth="1"/>
    <col min="1032" max="1032" width="4.28515625" customWidth="1"/>
    <col min="1033" max="1033" width="7.42578125" customWidth="1"/>
    <col min="1034" max="1034" width="4.28515625" customWidth="1"/>
    <col min="1035" max="1035" width="7.42578125" customWidth="1"/>
    <col min="1262" max="1262" width="3.140625" bestFit="1" customWidth="1"/>
    <col min="1263" max="1263" width="35.42578125" customWidth="1"/>
    <col min="1264" max="1264" width="4.28515625" customWidth="1"/>
    <col min="1265" max="1265" width="7.42578125" customWidth="1"/>
    <col min="1266" max="1266" width="4.28515625" customWidth="1"/>
    <col min="1267" max="1267" width="7.42578125" customWidth="1"/>
    <col min="1268" max="1268" width="4.28515625" customWidth="1"/>
    <col min="1269" max="1269" width="7.42578125" customWidth="1"/>
    <col min="1270" max="1270" width="4.28515625" customWidth="1"/>
    <col min="1271" max="1271" width="7.42578125" customWidth="1"/>
    <col min="1272" max="1272" width="4.28515625" customWidth="1"/>
    <col min="1273" max="1273" width="7.42578125" customWidth="1"/>
    <col min="1274" max="1274" width="4.28515625" customWidth="1"/>
    <col min="1275" max="1275" width="11.42578125" customWidth="1"/>
    <col min="1276" max="1276" width="4.28515625" customWidth="1"/>
    <col min="1277" max="1277" width="7.42578125" customWidth="1"/>
    <col min="1278" max="1278" width="4.28515625" customWidth="1"/>
    <col min="1279" max="1279" width="7.42578125" customWidth="1"/>
    <col min="1280" max="1280" width="4.28515625" customWidth="1"/>
    <col min="1281" max="1281" width="7.42578125" customWidth="1"/>
    <col min="1282" max="1282" width="4.28515625" customWidth="1"/>
    <col min="1283" max="1283" width="7.42578125" customWidth="1"/>
    <col min="1284" max="1284" width="4.28515625" customWidth="1"/>
    <col min="1285" max="1285" width="7.42578125" customWidth="1"/>
    <col min="1286" max="1286" width="4.28515625" customWidth="1"/>
    <col min="1287" max="1287" width="7.42578125" customWidth="1"/>
    <col min="1288" max="1288" width="4.28515625" customWidth="1"/>
    <col min="1289" max="1289" width="7.42578125" customWidth="1"/>
    <col min="1290" max="1290" width="4.28515625" customWidth="1"/>
    <col min="1291" max="1291" width="7.42578125" customWidth="1"/>
    <col min="1518" max="1518" width="3.140625" bestFit="1" customWidth="1"/>
    <col min="1519" max="1519" width="35.42578125" customWidth="1"/>
    <col min="1520" max="1520" width="4.28515625" customWidth="1"/>
    <col min="1521" max="1521" width="7.42578125" customWidth="1"/>
    <col min="1522" max="1522" width="4.28515625" customWidth="1"/>
    <col min="1523" max="1523" width="7.42578125" customWidth="1"/>
    <col min="1524" max="1524" width="4.28515625" customWidth="1"/>
    <col min="1525" max="1525" width="7.42578125" customWidth="1"/>
    <col min="1526" max="1526" width="4.28515625" customWidth="1"/>
    <col min="1527" max="1527" width="7.42578125" customWidth="1"/>
    <col min="1528" max="1528" width="4.28515625" customWidth="1"/>
    <col min="1529" max="1529" width="7.42578125" customWidth="1"/>
    <col min="1530" max="1530" width="4.28515625" customWidth="1"/>
    <col min="1531" max="1531" width="11.42578125" customWidth="1"/>
    <col min="1532" max="1532" width="4.28515625" customWidth="1"/>
    <col min="1533" max="1533" width="7.42578125" customWidth="1"/>
    <col min="1534" max="1534" width="4.28515625" customWidth="1"/>
    <col min="1535" max="1535" width="7.42578125" customWidth="1"/>
    <col min="1536" max="1536" width="4.28515625" customWidth="1"/>
    <col min="1537" max="1537" width="7.42578125" customWidth="1"/>
    <col min="1538" max="1538" width="4.28515625" customWidth="1"/>
    <col min="1539" max="1539" width="7.42578125" customWidth="1"/>
    <col min="1540" max="1540" width="4.28515625" customWidth="1"/>
    <col min="1541" max="1541" width="7.42578125" customWidth="1"/>
    <col min="1542" max="1542" width="4.28515625" customWidth="1"/>
    <col min="1543" max="1543" width="7.42578125" customWidth="1"/>
    <col min="1544" max="1544" width="4.28515625" customWidth="1"/>
    <col min="1545" max="1545" width="7.42578125" customWidth="1"/>
    <col min="1546" max="1546" width="4.28515625" customWidth="1"/>
    <col min="1547" max="1547" width="7.42578125" customWidth="1"/>
    <col min="1774" max="1774" width="3.140625" bestFit="1" customWidth="1"/>
    <col min="1775" max="1775" width="35.42578125" customWidth="1"/>
    <col min="1776" max="1776" width="4.28515625" customWidth="1"/>
    <col min="1777" max="1777" width="7.42578125" customWidth="1"/>
    <col min="1778" max="1778" width="4.28515625" customWidth="1"/>
    <col min="1779" max="1779" width="7.42578125" customWidth="1"/>
    <col min="1780" max="1780" width="4.28515625" customWidth="1"/>
    <col min="1781" max="1781" width="7.42578125" customWidth="1"/>
    <col min="1782" max="1782" width="4.28515625" customWidth="1"/>
    <col min="1783" max="1783" width="7.42578125" customWidth="1"/>
    <col min="1784" max="1784" width="4.28515625" customWidth="1"/>
    <col min="1785" max="1785" width="7.42578125" customWidth="1"/>
    <col min="1786" max="1786" width="4.28515625" customWidth="1"/>
    <col min="1787" max="1787" width="11.42578125" customWidth="1"/>
    <col min="1788" max="1788" width="4.28515625" customWidth="1"/>
    <col min="1789" max="1789" width="7.42578125" customWidth="1"/>
    <col min="1790" max="1790" width="4.28515625" customWidth="1"/>
    <col min="1791" max="1791" width="7.42578125" customWidth="1"/>
    <col min="1792" max="1792" width="4.28515625" customWidth="1"/>
    <col min="1793" max="1793" width="7.42578125" customWidth="1"/>
    <col min="1794" max="1794" width="4.28515625" customWidth="1"/>
    <col min="1795" max="1795" width="7.42578125" customWidth="1"/>
    <col min="1796" max="1796" width="4.28515625" customWidth="1"/>
    <col min="1797" max="1797" width="7.42578125" customWidth="1"/>
    <col min="1798" max="1798" width="4.28515625" customWidth="1"/>
    <col min="1799" max="1799" width="7.42578125" customWidth="1"/>
    <col min="1800" max="1800" width="4.28515625" customWidth="1"/>
    <col min="1801" max="1801" width="7.42578125" customWidth="1"/>
    <col min="1802" max="1802" width="4.28515625" customWidth="1"/>
    <col min="1803" max="1803" width="7.42578125" customWidth="1"/>
    <col min="2030" max="2030" width="3.140625" bestFit="1" customWidth="1"/>
    <col min="2031" max="2031" width="35.42578125" customWidth="1"/>
    <col min="2032" max="2032" width="4.28515625" customWidth="1"/>
    <col min="2033" max="2033" width="7.42578125" customWidth="1"/>
    <col min="2034" max="2034" width="4.28515625" customWidth="1"/>
    <col min="2035" max="2035" width="7.42578125" customWidth="1"/>
    <col min="2036" max="2036" width="4.28515625" customWidth="1"/>
    <col min="2037" max="2037" width="7.42578125" customWidth="1"/>
    <col min="2038" max="2038" width="4.28515625" customWidth="1"/>
    <col min="2039" max="2039" width="7.42578125" customWidth="1"/>
    <col min="2040" max="2040" width="4.28515625" customWidth="1"/>
    <col min="2041" max="2041" width="7.42578125" customWidth="1"/>
    <col min="2042" max="2042" width="4.28515625" customWidth="1"/>
    <col min="2043" max="2043" width="11.42578125" customWidth="1"/>
    <col min="2044" max="2044" width="4.28515625" customWidth="1"/>
    <col min="2045" max="2045" width="7.42578125" customWidth="1"/>
    <col min="2046" max="2046" width="4.28515625" customWidth="1"/>
    <col min="2047" max="2047" width="7.42578125" customWidth="1"/>
    <col min="2048" max="2048" width="4.28515625" customWidth="1"/>
    <col min="2049" max="2049" width="7.42578125" customWidth="1"/>
    <col min="2050" max="2050" width="4.28515625" customWidth="1"/>
    <col min="2051" max="2051" width="7.42578125" customWidth="1"/>
    <col min="2052" max="2052" width="4.28515625" customWidth="1"/>
    <col min="2053" max="2053" width="7.42578125" customWidth="1"/>
    <col min="2054" max="2054" width="4.28515625" customWidth="1"/>
    <col min="2055" max="2055" width="7.42578125" customWidth="1"/>
    <col min="2056" max="2056" width="4.28515625" customWidth="1"/>
    <col min="2057" max="2057" width="7.42578125" customWidth="1"/>
    <col min="2058" max="2058" width="4.28515625" customWidth="1"/>
    <col min="2059" max="2059" width="7.42578125" customWidth="1"/>
    <col min="2286" max="2286" width="3.140625" bestFit="1" customWidth="1"/>
    <col min="2287" max="2287" width="35.42578125" customWidth="1"/>
    <col min="2288" max="2288" width="4.28515625" customWidth="1"/>
    <col min="2289" max="2289" width="7.42578125" customWidth="1"/>
    <col min="2290" max="2290" width="4.28515625" customWidth="1"/>
    <col min="2291" max="2291" width="7.42578125" customWidth="1"/>
    <col min="2292" max="2292" width="4.28515625" customWidth="1"/>
    <col min="2293" max="2293" width="7.42578125" customWidth="1"/>
    <col min="2294" max="2294" width="4.28515625" customWidth="1"/>
    <col min="2295" max="2295" width="7.42578125" customWidth="1"/>
    <col min="2296" max="2296" width="4.28515625" customWidth="1"/>
    <col min="2297" max="2297" width="7.42578125" customWidth="1"/>
    <col min="2298" max="2298" width="4.28515625" customWidth="1"/>
    <col min="2299" max="2299" width="11.42578125" customWidth="1"/>
    <col min="2300" max="2300" width="4.28515625" customWidth="1"/>
    <col min="2301" max="2301" width="7.42578125" customWidth="1"/>
    <col min="2302" max="2302" width="4.28515625" customWidth="1"/>
    <col min="2303" max="2303" width="7.42578125" customWidth="1"/>
    <col min="2304" max="2304" width="4.28515625" customWidth="1"/>
    <col min="2305" max="2305" width="7.42578125" customWidth="1"/>
    <col min="2306" max="2306" width="4.28515625" customWidth="1"/>
    <col min="2307" max="2307" width="7.42578125" customWidth="1"/>
    <col min="2308" max="2308" width="4.28515625" customWidth="1"/>
    <col min="2309" max="2309" width="7.42578125" customWidth="1"/>
    <col min="2310" max="2310" width="4.28515625" customWidth="1"/>
    <col min="2311" max="2311" width="7.42578125" customWidth="1"/>
    <col min="2312" max="2312" width="4.28515625" customWidth="1"/>
    <col min="2313" max="2313" width="7.42578125" customWidth="1"/>
    <col min="2314" max="2314" width="4.28515625" customWidth="1"/>
    <col min="2315" max="2315" width="7.42578125" customWidth="1"/>
    <col min="2542" max="2542" width="3.140625" bestFit="1" customWidth="1"/>
    <col min="2543" max="2543" width="35.42578125" customWidth="1"/>
    <col min="2544" max="2544" width="4.28515625" customWidth="1"/>
    <col min="2545" max="2545" width="7.42578125" customWidth="1"/>
    <col min="2546" max="2546" width="4.28515625" customWidth="1"/>
    <col min="2547" max="2547" width="7.42578125" customWidth="1"/>
    <col min="2548" max="2548" width="4.28515625" customWidth="1"/>
    <col min="2549" max="2549" width="7.42578125" customWidth="1"/>
    <col min="2550" max="2550" width="4.28515625" customWidth="1"/>
    <col min="2551" max="2551" width="7.42578125" customWidth="1"/>
    <col min="2552" max="2552" width="4.28515625" customWidth="1"/>
    <col min="2553" max="2553" width="7.42578125" customWidth="1"/>
    <col min="2554" max="2554" width="4.28515625" customWidth="1"/>
    <col min="2555" max="2555" width="11.42578125" customWidth="1"/>
    <col min="2556" max="2556" width="4.28515625" customWidth="1"/>
    <col min="2557" max="2557" width="7.42578125" customWidth="1"/>
    <col min="2558" max="2558" width="4.28515625" customWidth="1"/>
    <col min="2559" max="2559" width="7.42578125" customWidth="1"/>
    <col min="2560" max="2560" width="4.28515625" customWidth="1"/>
    <col min="2561" max="2561" width="7.42578125" customWidth="1"/>
    <col min="2562" max="2562" width="4.28515625" customWidth="1"/>
    <col min="2563" max="2563" width="7.42578125" customWidth="1"/>
    <col min="2564" max="2564" width="4.28515625" customWidth="1"/>
    <col min="2565" max="2565" width="7.42578125" customWidth="1"/>
    <col min="2566" max="2566" width="4.28515625" customWidth="1"/>
    <col min="2567" max="2567" width="7.42578125" customWidth="1"/>
    <col min="2568" max="2568" width="4.28515625" customWidth="1"/>
    <col min="2569" max="2569" width="7.42578125" customWidth="1"/>
    <col min="2570" max="2570" width="4.28515625" customWidth="1"/>
    <col min="2571" max="2571" width="7.42578125" customWidth="1"/>
    <col min="2798" max="2798" width="3.140625" bestFit="1" customWidth="1"/>
    <col min="2799" max="2799" width="35.42578125" customWidth="1"/>
    <col min="2800" max="2800" width="4.28515625" customWidth="1"/>
    <col min="2801" max="2801" width="7.42578125" customWidth="1"/>
    <col min="2802" max="2802" width="4.28515625" customWidth="1"/>
    <col min="2803" max="2803" width="7.42578125" customWidth="1"/>
    <col min="2804" max="2804" width="4.28515625" customWidth="1"/>
    <col min="2805" max="2805" width="7.42578125" customWidth="1"/>
    <col min="2806" max="2806" width="4.28515625" customWidth="1"/>
    <col min="2807" max="2807" width="7.42578125" customWidth="1"/>
    <col min="2808" max="2808" width="4.28515625" customWidth="1"/>
    <col min="2809" max="2809" width="7.42578125" customWidth="1"/>
    <col min="2810" max="2810" width="4.28515625" customWidth="1"/>
    <col min="2811" max="2811" width="11.42578125" customWidth="1"/>
    <col min="2812" max="2812" width="4.28515625" customWidth="1"/>
    <col min="2813" max="2813" width="7.42578125" customWidth="1"/>
    <col min="2814" max="2814" width="4.28515625" customWidth="1"/>
    <col min="2815" max="2815" width="7.42578125" customWidth="1"/>
    <col min="2816" max="2816" width="4.28515625" customWidth="1"/>
    <col min="2817" max="2817" width="7.42578125" customWidth="1"/>
    <col min="2818" max="2818" width="4.28515625" customWidth="1"/>
    <col min="2819" max="2819" width="7.42578125" customWidth="1"/>
    <col min="2820" max="2820" width="4.28515625" customWidth="1"/>
    <col min="2821" max="2821" width="7.42578125" customWidth="1"/>
    <col min="2822" max="2822" width="4.28515625" customWidth="1"/>
    <col min="2823" max="2823" width="7.42578125" customWidth="1"/>
    <col min="2824" max="2824" width="4.28515625" customWidth="1"/>
    <col min="2825" max="2825" width="7.42578125" customWidth="1"/>
    <col min="2826" max="2826" width="4.28515625" customWidth="1"/>
    <col min="2827" max="2827" width="7.42578125" customWidth="1"/>
    <col min="3054" max="3054" width="3.140625" bestFit="1" customWidth="1"/>
    <col min="3055" max="3055" width="35.42578125" customWidth="1"/>
    <col min="3056" max="3056" width="4.28515625" customWidth="1"/>
    <col min="3057" max="3057" width="7.42578125" customWidth="1"/>
    <col min="3058" max="3058" width="4.28515625" customWidth="1"/>
    <col min="3059" max="3059" width="7.42578125" customWidth="1"/>
    <col min="3060" max="3060" width="4.28515625" customWidth="1"/>
    <col min="3061" max="3061" width="7.42578125" customWidth="1"/>
    <col min="3062" max="3062" width="4.28515625" customWidth="1"/>
    <col min="3063" max="3063" width="7.42578125" customWidth="1"/>
    <col min="3064" max="3064" width="4.28515625" customWidth="1"/>
    <col min="3065" max="3065" width="7.42578125" customWidth="1"/>
    <col min="3066" max="3066" width="4.28515625" customWidth="1"/>
    <col min="3067" max="3067" width="11.42578125" customWidth="1"/>
    <col min="3068" max="3068" width="4.28515625" customWidth="1"/>
    <col min="3069" max="3069" width="7.42578125" customWidth="1"/>
    <col min="3070" max="3070" width="4.28515625" customWidth="1"/>
    <col min="3071" max="3071" width="7.42578125" customWidth="1"/>
    <col min="3072" max="3072" width="4.28515625" customWidth="1"/>
    <col min="3073" max="3073" width="7.42578125" customWidth="1"/>
    <col min="3074" max="3074" width="4.28515625" customWidth="1"/>
    <col min="3075" max="3075" width="7.42578125" customWidth="1"/>
    <col min="3076" max="3076" width="4.28515625" customWidth="1"/>
    <col min="3077" max="3077" width="7.42578125" customWidth="1"/>
    <col min="3078" max="3078" width="4.28515625" customWidth="1"/>
    <col min="3079" max="3079" width="7.42578125" customWidth="1"/>
    <col min="3080" max="3080" width="4.28515625" customWidth="1"/>
    <col min="3081" max="3081" width="7.42578125" customWidth="1"/>
    <col min="3082" max="3082" width="4.28515625" customWidth="1"/>
    <col min="3083" max="3083" width="7.42578125" customWidth="1"/>
    <col min="3310" max="3310" width="3.140625" bestFit="1" customWidth="1"/>
    <col min="3311" max="3311" width="35.42578125" customWidth="1"/>
    <col min="3312" max="3312" width="4.28515625" customWidth="1"/>
    <col min="3313" max="3313" width="7.42578125" customWidth="1"/>
    <col min="3314" max="3314" width="4.28515625" customWidth="1"/>
    <col min="3315" max="3315" width="7.42578125" customWidth="1"/>
    <col min="3316" max="3316" width="4.28515625" customWidth="1"/>
    <col min="3317" max="3317" width="7.42578125" customWidth="1"/>
    <col min="3318" max="3318" width="4.28515625" customWidth="1"/>
    <col min="3319" max="3319" width="7.42578125" customWidth="1"/>
    <col min="3320" max="3320" width="4.28515625" customWidth="1"/>
    <col min="3321" max="3321" width="7.42578125" customWidth="1"/>
    <col min="3322" max="3322" width="4.28515625" customWidth="1"/>
    <col min="3323" max="3323" width="11.42578125" customWidth="1"/>
    <col min="3324" max="3324" width="4.28515625" customWidth="1"/>
    <col min="3325" max="3325" width="7.42578125" customWidth="1"/>
    <col min="3326" max="3326" width="4.28515625" customWidth="1"/>
    <col min="3327" max="3327" width="7.42578125" customWidth="1"/>
    <col min="3328" max="3328" width="4.28515625" customWidth="1"/>
    <col min="3329" max="3329" width="7.42578125" customWidth="1"/>
    <col min="3330" max="3330" width="4.28515625" customWidth="1"/>
    <col min="3331" max="3331" width="7.42578125" customWidth="1"/>
    <col min="3332" max="3332" width="4.28515625" customWidth="1"/>
    <col min="3333" max="3333" width="7.42578125" customWidth="1"/>
    <col min="3334" max="3334" width="4.28515625" customWidth="1"/>
    <col min="3335" max="3335" width="7.42578125" customWidth="1"/>
    <col min="3336" max="3336" width="4.28515625" customWidth="1"/>
    <col min="3337" max="3337" width="7.42578125" customWidth="1"/>
    <col min="3338" max="3338" width="4.28515625" customWidth="1"/>
    <col min="3339" max="3339" width="7.42578125" customWidth="1"/>
    <col min="3566" max="3566" width="3.140625" bestFit="1" customWidth="1"/>
    <col min="3567" max="3567" width="35.42578125" customWidth="1"/>
    <col min="3568" max="3568" width="4.28515625" customWidth="1"/>
    <col min="3569" max="3569" width="7.42578125" customWidth="1"/>
    <col min="3570" max="3570" width="4.28515625" customWidth="1"/>
    <col min="3571" max="3571" width="7.42578125" customWidth="1"/>
    <col min="3572" max="3572" width="4.28515625" customWidth="1"/>
    <col min="3573" max="3573" width="7.42578125" customWidth="1"/>
    <col min="3574" max="3574" width="4.28515625" customWidth="1"/>
    <col min="3575" max="3575" width="7.42578125" customWidth="1"/>
    <col min="3576" max="3576" width="4.28515625" customWidth="1"/>
    <col min="3577" max="3577" width="7.42578125" customWidth="1"/>
    <col min="3578" max="3578" width="4.28515625" customWidth="1"/>
    <col min="3579" max="3579" width="11.42578125" customWidth="1"/>
    <col min="3580" max="3580" width="4.28515625" customWidth="1"/>
    <col min="3581" max="3581" width="7.42578125" customWidth="1"/>
    <col min="3582" max="3582" width="4.28515625" customWidth="1"/>
    <col min="3583" max="3583" width="7.42578125" customWidth="1"/>
    <col min="3584" max="3584" width="4.28515625" customWidth="1"/>
    <col min="3585" max="3585" width="7.42578125" customWidth="1"/>
    <col min="3586" max="3586" width="4.28515625" customWidth="1"/>
    <col min="3587" max="3587" width="7.42578125" customWidth="1"/>
    <col min="3588" max="3588" width="4.28515625" customWidth="1"/>
    <col min="3589" max="3589" width="7.42578125" customWidth="1"/>
    <col min="3590" max="3590" width="4.28515625" customWidth="1"/>
    <col min="3591" max="3591" width="7.42578125" customWidth="1"/>
    <col min="3592" max="3592" width="4.28515625" customWidth="1"/>
    <col min="3593" max="3593" width="7.42578125" customWidth="1"/>
    <col min="3594" max="3594" width="4.28515625" customWidth="1"/>
    <col min="3595" max="3595" width="7.42578125" customWidth="1"/>
    <col min="3822" max="3822" width="3.140625" bestFit="1" customWidth="1"/>
    <col min="3823" max="3823" width="35.42578125" customWidth="1"/>
    <col min="3824" max="3824" width="4.28515625" customWidth="1"/>
    <col min="3825" max="3825" width="7.42578125" customWidth="1"/>
    <col min="3826" max="3826" width="4.28515625" customWidth="1"/>
    <col min="3827" max="3827" width="7.42578125" customWidth="1"/>
    <col min="3828" max="3828" width="4.28515625" customWidth="1"/>
    <col min="3829" max="3829" width="7.42578125" customWidth="1"/>
    <col min="3830" max="3830" width="4.28515625" customWidth="1"/>
    <col min="3831" max="3831" width="7.42578125" customWidth="1"/>
    <col min="3832" max="3832" width="4.28515625" customWidth="1"/>
    <col min="3833" max="3833" width="7.42578125" customWidth="1"/>
    <col min="3834" max="3834" width="4.28515625" customWidth="1"/>
    <col min="3835" max="3835" width="11.42578125" customWidth="1"/>
    <col min="3836" max="3836" width="4.28515625" customWidth="1"/>
    <col min="3837" max="3837" width="7.42578125" customWidth="1"/>
    <col min="3838" max="3838" width="4.28515625" customWidth="1"/>
    <col min="3839" max="3839" width="7.42578125" customWidth="1"/>
    <col min="3840" max="3840" width="4.28515625" customWidth="1"/>
    <col min="3841" max="3841" width="7.42578125" customWidth="1"/>
    <col min="3842" max="3842" width="4.28515625" customWidth="1"/>
    <col min="3843" max="3843" width="7.42578125" customWidth="1"/>
    <col min="3844" max="3844" width="4.28515625" customWidth="1"/>
    <col min="3845" max="3845" width="7.42578125" customWidth="1"/>
    <col min="3846" max="3846" width="4.28515625" customWidth="1"/>
    <col min="3847" max="3847" width="7.42578125" customWidth="1"/>
    <col min="3848" max="3848" width="4.28515625" customWidth="1"/>
    <col min="3849" max="3849" width="7.42578125" customWidth="1"/>
    <col min="3850" max="3850" width="4.28515625" customWidth="1"/>
    <col min="3851" max="3851" width="7.42578125" customWidth="1"/>
    <col min="4078" max="4078" width="3.140625" bestFit="1" customWidth="1"/>
    <col min="4079" max="4079" width="35.42578125" customWidth="1"/>
    <col min="4080" max="4080" width="4.28515625" customWidth="1"/>
    <col min="4081" max="4081" width="7.42578125" customWidth="1"/>
    <col min="4082" max="4082" width="4.28515625" customWidth="1"/>
    <col min="4083" max="4083" width="7.42578125" customWidth="1"/>
    <col min="4084" max="4084" width="4.28515625" customWidth="1"/>
    <col min="4085" max="4085" width="7.42578125" customWidth="1"/>
    <col min="4086" max="4086" width="4.28515625" customWidth="1"/>
    <col min="4087" max="4087" width="7.42578125" customWidth="1"/>
    <col min="4088" max="4088" width="4.28515625" customWidth="1"/>
    <col min="4089" max="4089" width="7.42578125" customWidth="1"/>
    <col min="4090" max="4090" width="4.28515625" customWidth="1"/>
    <col min="4091" max="4091" width="11.42578125" customWidth="1"/>
    <col min="4092" max="4092" width="4.28515625" customWidth="1"/>
    <col min="4093" max="4093" width="7.42578125" customWidth="1"/>
    <col min="4094" max="4094" width="4.28515625" customWidth="1"/>
    <col min="4095" max="4095" width="7.42578125" customWidth="1"/>
    <col min="4096" max="4096" width="4.28515625" customWidth="1"/>
    <col min="4097" max="4097" width="7.42578125" customWidth="1"/>
    <col min="4098" max="4098" width="4.28515625" customWidth="1"/>
    <col min="4099" max="4099" width="7.42578125" customWidth="1"/>
    <col min="4100" max="4100" width="4.28515625" customWidth="1"/>
    <col min="4101" max="4101" width="7.42578125" customWidth="1"/>
    <col min="4102" max="4102" width="4.28515625" customWidth="1"/>
    <col min="4103" max="4103" width="7.42578125" customWidth="1"/>
    <col min="4104" max="4104" width="4.28515625" customWidth="1"/>
    <col min="4105" max="4105" width="7.42578125" customWidth="1"/>
    <col min="4106" max="4106" width="4.28515625" customWidth="1"/>
    <col min="4107" max="4107" width="7.42578125" customWidth="1"/>
    <col min="4334" max="4334" width="3.140625" bestFit="1" customWidth="1"/>
    <col min="4335" max="4335" width="35.42578125" customWidth="1"/>
    <col min="4336" max="4336" width="4.28515625" customWidth="1"/>
    <col min="4337" max="4337" width="7.42578125" customWidth="1"/>
    <col min="4338" max="4338" width="4.28515625" customWidth="1"/>
    <col min="4339" max="4339" width="7.42578125" customWidth="1"/>
    <col min="4340" max="4340" width="4.28515625" customWidth="1"/>
    <col min="4341" max="4341" width="7.42578125" customWidth="1"/>
    <col min="4342" max="4342" width="4.28515625" customWidth="1"/>
    <col min="4343" max="4343" width="7.42578125" customWidth="1"/>
    <col min="4344" max="4344" width="4.28515625" customWidth="1"/>
    <col min="4345" max="4345" width="7.42578125" customWidth="1"/>
    <col min="4346" max="4346" width="4.28515625" customWidth="1"/>
    <col min="4347" max="4347" width="11.42578125" customWidth="1"/>
    <col min="4348" max="4348" width="4.28515625" customWidth="1"/>
    <col min="4349" max="4349" width="7.42578125" customWidth="1"/>
    <col min="4350" max="4350" width="4.28515625" customWidth="1"/>
    <col min="4351" max="4351" width="7.42578125" customWidth="1"/>
    <col min="4352" max="4352" width="4.28515625" customWidth="1"/>
    <col min="4353" max="4353" width="7.42578125" customWidth="1"/>
    <col min="4354" max="4354" width="4.28515625" customWidth="1"/>
    <col min="4355" max="4355" width="7.42578125" customWidth="1"/>
    <col min="4356" max="4356" width="4.28515625" customWidth="1"/>
    <col min="4357" max="4357" width="7.42578125" customWidth="1"/>
    <col min="4358" max="4358" width="4.28515625" customWidth="1"/>
    <col min="4359" max="4359" width="7.42578125" customWidth="1"/>
    <col min="4360" max="4360" width="4.28515625" customWidth="1"/>
    <col min="4361" max="4361" width="7.42578125" customWidth="1"/>
    <col min="4362" max="4362" width="4.28515625" customWidth="1"/>
    <col min="4363" max="4363" width="7.42578125" customWidth="1"/>
    <col min="4590" max="4590" width="3.140625" bestFit="1" customWidth="1"/>
    <col min="4591" max="4591" width="35.42578125" customWidth="1"/>
    <col min="4592" max="4592" width="4.28515625" customWidth="1"/>
    <col min="4593" max="4593" width="7.42578125" customWidth="1"/>
    <col min="4594" max="4594" width="4.28515625" customWidth="1"/>
    <col min="4595" max="4595" width="7.42578125" customWidth="1"/>
    <col min="4596" max="4596" width="4.28515625" customWidth="1"/>
    <col min="4597" max="4597" width="7.42578125" customWidth="1"/>
    <col min="4598" max="4598" width="4.28515625" customWidth="1"/>
    <col min="4599" max="4599" width="7.42578125" customWidth="1"/>
    <col min="4600" max="4600" width="4.28515625" customWidth="1"/>
    <col min="4601" max="4601" width="7.42578125" customWidth="1"/>
    <col min="4602" max="4602" width="4.28515625" customWidth="1"/>
    <col min="4603" max="4603" width="11.42578125" customWidth="1"/>
    <col min="4604" max="4604" width="4.28515625" customWidth="1"/>
    <col min="4605" max="4605" width="7.42578125" customWidth="1"/>
    <col min="4606" max="4606" width="4.28515625" customWidth="1"/>
    <col min="4607" max="4607" width="7.42578125" customWidth="1"/>
    <col min="4608" max="4608" width="4.28515625" customWidth="1"/>
    <col min="4609" max="4609" width="7.42578125" customWidth="1"/>
    <col min="4610" max="4610" width="4.28515625" customWidth="1"/>
    <col min="4611" max="4611" width="7.42578125" customWidth="1"/>
    <col min="4612" max="4612" width="4.28515625" customWidth="1"/>
    <col min="4613" max="4613" width="7.42578125" customWidth="1"/>
    <col min="4614" max="4614" width="4.28515625" customWidth="1"/>
    <col min="4615" max="4615" width="7.42578125" customWidth="1"/>
    <col min="4616" max="4616" width="4.28515625" customWidth="1"/>
    <col min="4617" max="4617" width="7.42578125" customWidth="1"/>
    <col min="4618" max="4618" width="4.28515625" customWidth="1"/>
    <col min="4619" max="4619" width="7.42578125" customWidth="1"/>
    <col min="4846" max="4846" width="3.140625" bestFit="1" customWidth="1"/>
    <col min="4847" max="4847" width="35.42578125" customWidth="1"/>
    <col min="4848" max="4848" width="4.28515625" customWidth="1"/>
    <col min="4849" max="4849" width="7.42578125" customWidth="1"/>
    <col min="4850" max="4850" width="4.28515625" customWidth="1"/>
    <col min="4851" max="4851" width="7.42578125" customWidth="1"/>
    <col min="4852" max="4852" width="4.28515625" customWidth="1"/>
    <col min="4853" max="4853" width="7.42578125" customWidth="1"/>
    <col min="4854" max="4854" width="4.28515625" customWidth="1"/>
    <col min="4855" max="4855" width="7.42578125" customWidth="1"/>
    <col min="4856" max="4856" width="4.28515625" customWidth="1"/>
    <col min="4857" max="4857" width="7.42578125" customWidth="1"/>
    <col min="4858" max="4858" width="4.28515625" customWidth="1"/>
    <col min="4859" max="4859" width="11.42578125" customWidth="1"/>
    <col min="4860" max="4860" width="4.28515625" customWidth="1"/>
    <col min="4861" max="4861" width="7.42578125" customWidth="1"/>
    <col min="4862" max="4862" width="4.28515625" customWidth="1"/>
    <col min="4863" max="4863" width="7.42578125" customWidth="1"/>
    <col min="4864" max="4864" width="4.28515625" customWidth="1"/>
    <col min="4865" max="4865" width="7.42578125" customWidth="1"/>
    <col min="4866" max="4866" width="4.28515625" customWidth="1"/>
    <col min="4867" max="4867" width="7.42578125" customWidth="1"/>
    <col min="4868" max="4868" width="4.28515625" customWidth="1"/>
    <col min="4869" max="4869" width="7.42578125" customWidth="1"/>
    <col min="4870" max="4870" width="4.28515625" customWidth="1"/>
    <col min="4871" max="4871" width="7.42578125" customWidth="1"/>
    <col min="4872" max="4872" width="4.28515625" customWidth="1"/>
    <col min="4873" max="4873" width="7.42578125" customWidth="1"/>
    <col min="4874" max="4874" width="4.28515625" customWidth="1"/>
    <col min="4875" max="4875" width="7.42578125" customWidth="1"/>
    <col min="5102" max="5102" width="3.140625" bestFit="1" customWidth="1"/>
    <col min="5103" max="5103" width="35.42578125" customWidth="1"/>
    <col min="5104" max="5104" width="4.28515625" customWidth="1"/>
    <col min="5105" max="5105" width="7.42578125" customWidth="1"/>
    <col min="5106" max="5106" width="4.28515625" customWidth="1"/>
    <col min="5107" max="5107" width="7.42578125" customWidth="1"/>
    <col min="5108" max="5108" width="4.28515625" customWidth="1"/>
    <col min="5109" max="5109" width="7.42578125" customWidth="1"/>
    <col min="5110" max="5110" width="4.28515625" customWidth="1"/>
    <col min="5111" max="5111" width="7.42578125" customWidth="1"/>
    <col min="5112" max="5112" width="4.28515625" customWidth="1"/>
    <col min="5113" max="5113" width="7.42578125" customWidth="1"/>
    <col min="5114" max="5114" width="4.28515625" customWidth="1"/>
    <col min="5115" max="5115" width="11.42578125" customWidth="1"/>
    <col min="5116" max="5116" width="4.28515625" customWidth="1"/>
    <col min="5117" max="5117" width="7.42578125" customWidth="1"/>
    <col min="5118" max="5118" width="4.28515625" customWidth="1"/>
    <col min="5119" max="5119" width="7.42578125" customWidth="1"/>
    <col min="5120" max="5120" width="4.28515625" customWidth="1"/>
    <col min="5121" max="5121" width="7.42578125" customWidth="1"/>
    <col min="5122" max="5122" width="4.28515625" customWidth="1"/>
    <col min="5123" max="5123" width="7.42578125" customWidth="1"/>
    <col min="5124" max="5124" width="4.28515625" customWidth="1"/>
    <col min="5125" max="5125" width="7.42578125" customWidth="1"/>
    <col min="5126" max="5126" width="4.28515625" customWidth="1"/>
    <col min="5127" max="5127" width="7.42578125" customWidth="1"/>
    <col min="5128" max="5128" width="4.28515625" customWidth="1"/>
    <col min="5129" max="5129" width="7.42578125" customWidth="1"/>
    <col min="5130" max="5130" width="4.28515625" customWidth="1"/>
    <col min="5131" max="5131" width="7.42578125" customWidth="1"/>
    <col min="5358" max="5358" width="3.140625" bestFit="1" customWidth="1"/>
    <col min="5359" max="5359" width="35.42578125" customWidth="1"/>
    <col min="5360" max="5360" width="4.28515625" customWidth="1"/>
    <col min="5361" max="5361" width="7.42578125" customWidth="1"/>
    <col min="5362" max="5362" width="4.28515625" customWidth="1"/>
    <col min="5363" max="5363" width="7.42578125" customWidth="1"/>
    <col min="5364" max="5364" width="4.28515625" customWidth="1"/>
    <col min="5365" max="5365" width="7.42578125" customWidth="1"/>
    <col min="5366" max="5366" width="4.28515625" customWidth="1"/>
    <col min="5367" max="5367" width="7.42578125" customWidth="1"/>
    <col min="5368" max="5368" width="4.28515625" customWidth="1"/>
    <col min="5369" max="5369" width="7.42578125" customWidth="1"/>
    <col min="5370" max="5370" width="4.28515625" customWidth="1"/>
    <col min="5371" max="5371" width="11.42578125" customWidth="1"/>
    <col min="5372" max="5372" width="4.28515625" customWidth="1"/>
    <col min="5373" max="5373" width="7.42578125" customWidth="1"/>
    <col min="5374" max="5374" width="4.28515625" customWidth="1"/>
    <col min="5375" max="5375" width="7.42578125" customWidth="1"/>
    <col min="5376" max="5376" width="4.28515625" customWidth="1"/>
    <col min="5377" max="5377" width="7.42578125" customWidth="1"/>
    <col min="5378" max="5378" width="4.28515625" customWidth="1"/>
    <col min="5379" max="5379" width="7.42578125" customWidth="1"/>
    <col min="5380" max="5380" width="4.28515625" customWidth="1"/>
    <col min="5381" max="5381" width="7.42578125" customWidth="1"/>
    <col min="5382" max="5382" width="4.28515625" customWidth="1"/>
    <col min="5383" max="5383" width="7.42578125" customWidth="1"/>
    <col min="5384" max="5384" width="4.28515625" customWidth="1"/>
    <col min="5385" max="5385" width="7.42578125" customWidth="1"/>
    <col min="5386" max="5386" width="4.28515625" customWidth="1"/>
    <col min="5387" max="5387" width="7.42578125" customWidth="1"/>
    <col min="5614" max="5614" width="3.140625" bestFit="1" customWidth="1"/>
    <col min="5615" max="5615" width="35.42578125" customWidth="1"/>
    <col min="5616" max="5616" width="4.28515625" customWidth="1"/>
    <col min="5617" max="5617" width="7.42578125" customWidth="1"/>
    <col min="5618" max="5618" width="4.28515625" customWidth="1"/>
    <col min="5619" max="5619" width="7.42578125" customWidth="1"/>
    <col min="5620" max="5620" width="4.28515625" customWidth="1"/>
    <col min="5621" max="5621" width="7.42578125" customWidth="1"/>
    <col min="5622" max="5622" width="4.28515625" customWidth="1"/>
    <col min="5623" max="5623" width="7.42578125" customWidth="1"/>
    <col min="5624" max="5624" width="4.28515625" customWidth="1"/>
    <col min="5625" max="5625" width="7.42578125" customWidth="1"/>
    <col min="5626" max="5626" width="4.28515625" customWidth="1"/>
    <col min="5627" max="5627" width="11.42578125" customWidth="1"/>
    <col min="5628" max="5628" width="4.28515625" customWidth="1"/>
    <col min="5629" max="5629" width="7.42578125" customWidth="1"/>
    <col min="5630" max="5630" width="4.28515625" customWidth="1"/>
    <col min="5631" max="5631" width="7.42578125" customWidth="1"/>
    <col min="5632" max="5632" width="4.28515625" customWidth="1"/>
    <col min="5633" max="5633" width="7.42578125" customWidth="1"/>
    <col min="5634" max="5634" width="4.28515625" customWidth="1"/>
    <col min="5635" max="5635" width="7.42578125" customWidth="1"/>
    <col min="5636" max="5636" width="4.28515625" customWidth="1"/>
    <col min="5637" max="5637" width="7.42578125" customWidth="1"/>
    <col min="5638" max="5638" width="4.28515625" customWidth="1"/>
    <col min="5639" max="5639" width="7.42578125" customWidth="1"/>
    <col min="5640" max="5640" width="4.28515625" customWidth="1"/>
    <col min="5641" max="5641" width="7.42578125" customWidth="1"/>
    <col min="5642" max="5642" width="4.28515625" customWidth="1"/>
    <col min="5643" max="5643" width="7.42578125" customWidth="1"/>
    <col min="5870" max="5870" width="3.140625" bestFit="1" customWidth="1"/>
    <col min="5871" max="5871" width="35.42578125" customWidth="1"/>
    <col min="5872" max="5872" width="4.28515625" customWidth="1"/>
    <col min="5873" max="5873" width="7.42578125" customWidth="1"/>
    <col min="5874" max="5874" width="4.28515625" customWidth="1"/>
    <col min="5875" max="5875" width="7.42578125" customWidth="1"/>
    <col min="5876" max="5876" width="4.28515625" customWidth="1"/>
    <col min="5877" max="5877" width="7.42578125" customWidth="1"/>
    <col min="5878" max="5878" width="4.28515625" customWidth="1"/>
    <col min="5879" max="5879" width="7.42578125" customWidth="1"/>
    <col min="5880" max="5880" width="4.28515625" customWidth="1"/>
    <col min="5881" max="5881" width="7.42578125" customWidth="1"/>
    <col min="5882" max="5882" width="4.28515625" customWidth="1"/>
    <col min="5883" max="5883" width="11.42578125" customWidth="1"/>
    <col min="5884" max="5884" width="4.28515625" customWidth="1"/>
    <col min="5885" max="5885" width="7.42578125" customWidth="1"/>
    <col min="5886" max="5886" width="4.28515625" customWidth="1"/>
    <col min="5887" max="5887" width="7.42578125" customWidth="1"/>
    <col min="5888" max="5888" width="4.28515625" customWidth="1"/>
    <col min="5889" max="5889" width="7.42578125" customWidth="1"/>
    <col min="5890" max="5890" width="4.28515625" customWidth="1"/>
    <col min="5891" max="5891" width="7.42578125" customWidth="1"/>
    <col min="5892" max="5892" width="4.28515625" customWidth="1"/>
    <col min="5893" max="5893" width="7.42578125" customWidth="1"/>
    <col min="5894" max="5894" width="4.28515625" customWidth="1"/>
    <col min="5895" max="5895" width="7.42578125" customWidth="1"/>
    <col min="5896" max="5896" width="4.28515625" customWidth="1"/>
    <col min="5897" max="5897" width="7.42578125" customWidth="1"/>
    <col min="5898" max="5898" width="4.28515625" customWidth="1"/>
    <col min="5899" max="5899" width="7.42578125" customWidth="1"/>
    <col min="6126" max="6126" width="3.140625" bestFit="1" customWidth="1"/>
    <col min="6127" max="6127" width="35.42578125" customWidth="1"/>
    <col min="6128" max="6128" width="4.28515625" customWidth="1"/>
    <col min="6129" max="6129" width="7.42578125" customWidth="1"/>
    <col min="6130" max="6130" width="4.28515625" customWidth="1"/>
    <col min="6131" max="6131" width="7.42578125" customWidth="1"/>
    <col min="6132" max="6132" width="4.28515625" customWidth="1"/>
    <col min="6133" max="6133" width="7.42578125" customWidth="1"/>
    <col min="6134" max="6134" width="4.28515625" customWidth="1"/>
    <col min="6135" max="6135" width="7.42578125" customWidth="1"/>
    <col min="6136" max="6136" width="4.28515625" customWidth="1"/>
    <col min="6137" max="6137" width="7.42578125" customWidth="1"/>
    <col min="6138" max="6138" width="4.28515625" customWidth="1"/>
    <col min="6139" max="6139" width="11.42578125" customWidth="1"/>
    <col min="6140" max="6140" width="4.28515625" customWidth="1"/>
    <col min="6141" max="6141" width="7.42578125" customWidth="1"/>
    <col min="6142" max="6142" width="4.28515625" customWidth="1"/>
    <col min="6143" max="6143" width="7.42578125" customWidth="1"/>
    <col min="6144" max="6144" width="4.28515625" customWidth="1"/>
    <col min="6145" max="6145" width="7.42578125" customWidth="1"/>
    <col min="6146" max="6146" width="4.28515625" customWidth="1"/>
    <col min="6147" max="6147" width="7.42578125" customWidth="1"/>
    <col min="6148" max="6148" width="4.28515625" customWidth="1"/>
    <col min="6149" max="6149" width="7.42578125" customWidth="1"/>
    <col min="6150" max="6150" width="4.28515625" customWidth="1"/>
    <col min="6151" max="6151" width="7.42578125" customWidth="1"/>
    <col min="6152" max="6152" width="4.28515625" customWidth="1"/>
    <col min="6153" max="6153" width="7.42578125" customWidth="1"/>
    <col min="6154" max="6154" width="4.28515625" customWidth="1"/>
    <col min="6155" max="6155" width="7.42578125" customWidth="1"/>
    <col min="6382" max="6382" width="3.140625" bestFit="1" customWidth="1"/>
    <col min="6383" max="6383" width="35.42578125" customWidth="1"/>
    <col min="6384" max="6384" width="4.28515625" customWidth="1"/>
    <col min="6385" max="6385" width="7.42578125" customWidth="1"/>
    <col min="6386" max="6386" width="4.28515625" customWidth="1"/>
    <col min="6387" max="6387" width="7.42578125" customWidth="1"/>
    <col min="6388" max="6388" width="4.28515625" customWidth="1"/>
    <col min="6389" max="6389" width="7.42578125" customWidth="1"/>
    <col min="6390" max="6390" width="4.28515625" customWidth="1"/>
    <col min="6391" max="6391" width="7.42578125" customWidth="1"/>
    <col min="6392" max="6392" width="4.28515625" customWidth="1"/>
    <col min="6393" max="6393" width="7.42578125" customWidth="1"/>
    <col min="6394" max="6394" width="4.28515625" customWidth="1"/>
    <col min="6395" max="6395" width="11.42578125" customWidth="1"/>
    <col min="6396" max="6396" width="4.28515625" customWidth="1"/>
    <col min="6397" max="6397" width="7.42578125" customWidth="1"/>
    <col min="6398" max="6398" width="4.28515625" customWidth="1"/>
    <col min="6399" max="6399" width="7.42578125" customWidth="1"/>
    <col min="6400" max="6400" width="4.28515625" customWidth="1"/>
    <col min="6401" max="6401" width="7.42578125" customWidth="1"/>
    <col min="6402" max="6402" width="4.28515625" customWidth="1"/>
    <col min="6403" max="6403" width="7.42578125" customWidth="1"/>
    <col min="6404" max="6404" width="4.28515625" customWidth="1"/>
    <col min="6405" max="6405" width="7.42578125" customWidth="1"/>
    <col min="6406" max="6406" width="4.28515625" customWidth="1"/>
    <col min="6407" max="6407" width="7.42578125" customWidth="1"/>
    <col min="6408" max="6408" width="4.28515625" customWidth="1"/>
    <col min="6409" max="6409" width="7.42578125" customWidth="1"/>
    <col min="6410" max="6410" width="4.28515625" customWidth="1"/>
    <col min="6411" max="6411" width="7.42578125" customWidth="1"/>
    <col min="6638" max="6638" width="3.140625" bestFit="1" customWidth="1"/>
    <col min="6639" max="6639" width="35.42578125" customWidth="1"/>
    <col min="6640" max="6640" width="4.28515625" customWidth="1"/>
    <col min="6641" max="6641" width="7.42578125" customWidth="1"/>
    <col min="6642" max="6642" width="4.28515625" customWidth="1"/>
    <col min="6643" max="6643" width="7.42578125" customWidth="1"/>
    <col min="6644" max="6644" width="4.28515625" customWidth="1"/>
    <col min="6645" max="6645" width="7.42578125" customWidth="1"/>
    <col min="6646" max="6646" width="4.28515625" customWidth="1"/>
    <col min="6647" max="6647" width="7.42578125" customWidth="1"/>
    <col min="6648" max="6648" width="4.28515625" customWidth="1"/>
    <col min="6649" max="6649" width="7.42578125" customWidth="1"/>
    <col min="6650" max="6650" width="4.28515625" customWidth="1"/>
    <col min="6651" max="6651" width="11.42578125" customWidth="1"/>
    <col min="6652" max="6652" width="4.28515625" customWidth="1"/>
    <col min="6653" max="6653" width="7.42578125" customWidth="1"/>
    <col min="6654" max="6654" width="4.28515625" customWidth="1"/>
    <col min="6655" max="6655" width="7.42578125" customWidth="1"/>
    <col min="6656" max="6656" width="4.28515625" customWidth="1"/>
    <col min="6657" max="6657" width="7.42578125" customWidth="1"/>
    <col min="6658" max="6658" width="4.28515625" customWidth="1"/>
    <col min="6659" max="6659" width="7.42578125" customWidth="1"/>
    <col min="6660" max="6660" width="4.28515625" customWidth="1"/>
    <col min="6661" max="6661" width="7.42578125" customWidth="1"/>
    <col min="6662" max="6662" width="4.28515625" customWidth="1"/>
    <col min="6663" max="6663" width="7.42578125" customWidth="1"/>
    <col min="6664" max="6664" width="4.28515625" customWidth="1"/>
    <col min="6665" max="6665" width="7.42578125" customWidth="1"/>
    <col min="6666" max="6666" width="4.28515625" customWidth="1"/>
    <col min="6667" max="6667" width="7.42578125" customWidth="1"/>
    <col min="6894" max="6894" width="3.140625" bestFit="1" customWidth="1"/>
    <col min="6895" max="6895" width="35.42578125" customWidth="1"/>
    <col min="6896" max="6896" width="4.28515625" customWidth="1"/>
    <col min="6897" max="6897" width="7.42578125" customWidth="1"/>
    <col min="6898" max="6898" width="4.28515625" customWidth="1"/>
    <col min="6899" max="6899" width="7.42578125" customWidth="1"/>
    <col min="6900" max="6900" width="4.28515625" customWidth="1"/>
    <col min="6901" max="6901" width="7.42578125" customWidth="1"/>
    <col min="6902" max="6902" width="4.28515625" customWidth="1"/>
    <col min="6903" max="6903" width="7.42578125" customWidth="1"/>
    <col min="6904" max="6904" width="4.28515625" customWidth="1"/>
    <col min="6905" max="6905" width="7.42578125" customWidth="1"/>
    <col min="6906" max="6906" width="4.28515625" customWidth="1"/>
    <col min="6907" max="6907" width="11.42578125" customWidth="1"/>
    <col min="6908" max="6908" width="4.28515625" customWidth="1"/>
    <col min="6909" max="6909" width="7.42578125" customWidth="1"/>
    <col min="6910" max="6910" width="4.28515625" customWidth="1"/>
    <col min="6911" max="6911" width="7.42578125" customWidth="1"/>
    <col min="6912" max="6912" width="4.28515625" customWidth="1"/>
    <col min="6913" max="6913" width="7.42578125" customWidth="1"/>
    <col min="6914" max="6914" width="4.28515625" customWidth="1"/>
    <col min="6915" max="6915" width="7.42578125" customWidth="1"/>
    <col min="6916" max="6916" width="4.28515625" customWidth="1"/>
    <col min="6917" max="6917" width="7.42578125" customWidth="1"/>
    <col min="6918" max="6918" width="4.28515625" customWidth="1"/>
    <col min="6919" max="6919" width="7.42578125" customWidth="1"/>
    <col min="6920" max="6920" width="4.28515625" customWidth="1"/>
    <col min="6921" max="6921" width="7.42578125" customWidth="1"/>
    <col min="6922" max="6922" width="4.28515625" customWidth="1"/>
    <col min="6923" max="6923" width="7.42578125" customWidth="1"/>
    <col min="7150" max="7150" width="3.140625" bestFit="1" customWidth="1"/>
    <col min="7151" max="7151" width="35.42578125" customWidth="1"/>
    <col min="7152" max="7152" width="4.28515625" customWidth="1"/>
    <col min="7153" max="7153" width="7.42578125" customWidth="1"/>
    <col min="7154" max="7154" width="4.28515625" customWidth="1"/>
    <col min="7155" max="7155" width="7.42578125" customWidth="1"/>
    <col min="7156" max="7156" width="4.28515625" customWidth="1"/>
    <col min="7157" max="7157" width="7.42578125" customWidth="1"/>
    <col min="7158" max="7158" width="4.28515625" customWidth="1"/>
    <col min="7159" max="7159" width="7.42578125" customWidth="1"/>
    <col min="7160" max="7160" width="4.28515625" customWidth="1"/>
    <col min="7161" max="7161" width="7.42578125" customWidth="1"/>
    <col min="7162" max="7162" width="4.28515625" customWidth="1"/>
    <col min="7163" max="7163" width="11.42578125" customWidth="1"/>
    <col min="7164" max="7164" width="4.28515625" customWidth="1"/>
    <col min="7165" max="7165" width="7.42578125" customWidth="1"/>
    <col min="7166" max="7166" width="4.28515625" customWidth="1"/>
    <col min="7167" max="7167" width="7.42578125" customWidth="1"/>
    <col min="7168" max="7168" width="4.28515625" customWidth="1"/>
    <col min="7169" max="7169" width="7.42578125" customWidth="1"/>
    <col min="7170" max="7170" width="4.28515625" customWidth="1"/>
    <col min="7171" max="7171" width="7.42578125" customWidth="1"/>
    <col min="7172" max="7172" width="4.28515625" customWidth="1"/>
    <col min="7173" max="7173" width="7.42578125" customWidth="1"/>
    <col min="7174" max="7174" width="4.28515625" customWidth="1"/>
    <col min="7175" max="7175" width="7.42578125" customWidth="1"/>
    <col min="7176" max="7176" width="4.28515625" customWidth="1"/>
    <col min="7177" max="7177" width="7.42578125" customWidth="1"/>
    <col min="7178" max="7178" width="4.28515625" customWidth="1"/>
    <col min="7179" max="7179" width="7.42578125" customWidth="1"/>
    <col min="7406" max="7406" width="3.140625" bestFit="1" customWidth="1"/>
    <col min="7407" max="7407" width="35.42578125" customWidth="1"/>
    <col min="7408" max="7408" width="4.28515625" customWidth="1"/>
    <col min="7409" max="7409" width="7.42578125" customWidth="1"/>
    <col min="7410" max="7410" width="4.28515625" customWidth="1"/>
    <col min="7411" max="7411" width="7.42578125" customWidth="1"/>
    <col min="7412" max="7412" width="4.28515625" customWidth="1"/>
    <col min="7413" max="7413" width="7.42578125" customWidth="1"/>
    <col min="7414" max="7414" width="4.28515625" customWidth="1"/>
    <col min="7415" max="7415" width="7.42578125" customWidth="1"/>
    <col min="7416" max="7416" width="4.28515625" customWidth="1"/>
    <col min="7417" max="7417" width="7.42578125" customWidth="1"/>
    <col min="7418" max="7418" width="4.28515625" customWidth="1"/>
    <col min="7419" max="7419" width="11.42578125" customWidth="1"/>
    <col min="7420" max="7420" width="4.28515625" customWidth="1"/>
    <col min="7421" max="7421" width="7.42578125" customWidth="1"/>
    <col min="7422" max="7422" width="4.28515625" customWidth="1"/>
    <col min="7423" max="7423" width="7.42578125" customWidth="1"/>
    <col min="7424" max="7424" width="4.28515625" customWidth="1"/>
    <col min="7425" max="7425" width="7.42578125" customWidth="1"/>
    <col min="7426" max="7426" width="4.28515625" customWidth="1"/>
    <col min="7427" max="7427" width="7.42578125" customWidth="1"/>
    <col min="7428" max="7428" width="4.28515625" customWidth="1"/>
    <col min="7429" max="7429" width="7.42578125" customWidth="1"/>
    <col min="7430" max="7430" width="4.28515625" customWidth="1"/>
    <col min="7431" max="7431" width="7.42578125" customWidth="1"/>
    <col min="7432" max="7432" width="4.28515625" customWidth="1"/>
    <col min="7433" max="7433" width="7.42578125" customWidth="1"/>
    <col min="7434" max="7434" width="4.28515625" customWidth="1"/>
    <col min="7435" max="7435" width="7.42578125" customWidth="1"/>
    <col min="7662" max="7662" width="3.140625" bestFit="1" customWidth="1"/>
    <col min="7663" max="7663" width="35.42578125" customWidth="1"/>
    <col min="7664" max="7664" width="4.28515625" customWidth="1"/>
    <col min="7665" max="7665" width="7.42578125" customWidth="1"/>
    <col min="7666" max="7666" width="4.28515625" customWidth="1"/>
    <col min="7667" max="7667" width="7.42578125" customWidth="1"/>
    <col min="7668" max="7668" width="4.28515625" customWidth="1"/>
    <col min="7669" max="7669" width="7.42578125" customWidth="1"/>
    <col min="7670" max="7670" width="4.28515625" customWidth="1"/>
    <col min="7671" max="7671" width="7.42578125" customWidth="1"/>
    <col min="7672" max="7672" width="4.28515625" customWidth="1"/>
    <col min="7673" max="7673" width="7.42578125" customWidth="1"/>
    <col min="7674" max="7674" width="4.28515625" customWidth="1"/>
    <col min="7675" max="7675" width="11.42578125" customWidth="1"/>
    <col min="7676" max="7676" width="4.28515625" customWidth="1"/>
    <col min="7677" max="7677" width="7.42578125" customWidth="1"/>
    <col min="7678" max="7678" width="4.28515625" customWidth="1"/>
    <col min="7679" max="7679" width="7.42578125" customWidth="1"/>
    <col min="7680" max="7680" width="4.28515625" customWidth="1"/>
    <col min="7681" max="7681" width="7.42578125" customWidth="1"/>
    <col min="7682" max="7682" width="4.28515625" customWidth="1"/>
    <col min="7683" max="7683" width="7.42578125" customWidth="1"/>
    <col min="7684" max="7684" width="4.28515625" customWidth="1"/>
    <col min="7685" max="7685" width="7.42578125" customWidth="1"/>
    <col min="7686" max="7686" width="4.28515625" customWidth="1"/>
    <col min="7687" max="7687" width="7.42578125" customWidth="1"/>
    <col min="7688" max="7688" width="4.28515625" customWidth="1"/>
    <col min="7689" max="7689" width="7.42578125" customWidth="1"/>
    <col min="7690" max="7690" width="4.28515625" customWidth="1"/>
    <col min="7691" max="7691" width="7.42578125" customWidth="1"/>
    <col min="7918" max="7918" width="3.140625" bestFit="1" customWidth="1"/>
    <col min="7919" max="7919" width="35.42578125" customWidth="1"/>
    <col min="7920" max="7920" width="4.28515625" customWidth="1"/>
    <col min="7921" max="7921" width="7.42578125" customWidth="1"/>
    <col min="7922" max="7922" width="4.28515625" customWidth="1"/>
    <col min="7923" max="7923" width="7.42578125" customWidth="1"/>
    <col min="7924" max="7924" width="4.28515625" customWidth="1"/>
    <col min="7925" max="7925" width="7.42578125" customWidth="1"/>
    <col min="7926" max="7926" width="4.28515625" customWidth="1"/>
    <col min="7927" max="7927" width="7.42578125" customWidth="1"/>
    <col min="7928" max="7928" width="4.28515625" customWidth="1"/>
    <col min="7929" max="7929" width="7.42578125" customWidth="1"/>
    <col min="7930" max="7930" width="4.28515625" customWidth="1"/>
    <col min="7931" max="7931" width="11.42578125" customWidth="1"/>
    <col min="7932" max="7932" width="4.28515625" customWidth="1"/>
    <col min="7933" max="7933" width="7.42578125" customWidth="1"/>
    <col min="7934" max="7934" width="4.28515625" customWidth="1"/>
    <col min="7935" max="7935" width="7.42578125" customWidth="1"/>
    <col min="7936" max="7936" width="4.28515625" customWidth="1"/>
    <col min="7937" max="7937" width="7.42578125" customWidth="1"/>
    <col min="7938" max="7938" width="4.28515625" customWidth="1"/>
    <col min="7939" max="7939" width="7.42578125" customWidth="1"/>
    <col min="7940" max="7940" width="4.28515625" customWidth="1"/>
    <col min="7941" max="7941" width="7.42578125" customWidth="1"/>
    <col min="7942" max="7942" width="4.28515625" customWidth="1"/>
    <col min="7943" max="7943" width="7.42578125" customWidth="1"/>
    <col min="7944" max="7944" width="4.28515625" customWidth="1"/>
    <col min="7945" max="7945" width="7.42578125" customWidth="1"/>
    <col min="7946" max="7946" width="4.28515625" customWidth="1"/>
    <col min="7947" max="7947" width="7.42578125" customWidth="1"/>
    <col min="8174" max="8174" width="3.140625" bestFit="1" customWidth="1"/>
    <col min="8175" max="8175" width="35.42578125" customWidth="1"/>
    <col min="8176" max="8176" width="4.28515625" customWidth="1"/>
    <col min="8177" max="8177" width="7.42578125" customWidth="1"/>
    <col min="8178" max="8178" width="4.28515625" customWidth="1"/>
    <col min="8179" max="8179" width="7.42578125" customWidth="1"/>
    <col min="8180" max="8180" width="4.28515625" customWidth="1"/>
    <col min="8181" max="8181" width="7.42578125" customWidth="1"/>
    <col min="8182" max="8182" width="4.28515625" customWidth="1"/>
    <col min="8183" max="8183" width="7.42578125" customWidth="1"/>
    <col min="8184" max="8184" width="4.28515625" customWidth="1"/>
    <col min="8185" max="8185" width="7.42578125" customWidth="1"/>
    <col min="8186" max="8186" width="4.28515625" customWidth="1"/>
    <col min="8187" max="8187" width="11.42578125" customWidth="1"/>
    <col min="8188" max="8188" width="4.28515625" customWidth="1"/>
    <col min="8189" max="8189" width="7.42578125" customWidth="1"/>
    <col min="8190" max="8190" width="4.28515625" customWidth="1"/>
    <col min="8191" max="8191" width="7.42578125" customWidth="1"/>
    <col min="8192" max="8192" width="4.28515625" customWidth="1"/>
    <col min="8193" max="8193" width="7.42578125" customWidth="1"/>
    <col min="8194" max="8194" width="4.28515625" customWidth="1"/>
    <col min="8195" max="8195" width="7.42578125" customWidth="1"/>
    <col min="8196" max="8196" width="4.28515625" customWidth="1"/>
    <col min="8197" max="8197" width="7.42578125" customWidth="1"/>
    <col min="8198" max="8198" width="4.28515625" customWidth="1"/>
    <col min="8199" max="8199" width="7.42578125" customWidth="1"/>
    <col min="8200" max="8200" width="4.28515625" customWidth="1"/>
    <col min="8201" max="8201" width="7.42578125" customWidth="1"/>
    <col min="8202" max="8202" width="4.28515625" customWidth="1"/>
    <col min="8203" max="8203" width="7.42578125" customWidth="1"/>
    <col min="8430" max="8430" width="3.140625" bestFit="1" customWidth="1"/>
    <col min="8431" max="8431" width="35.42578125" customWidth="1"/>
    <col min="8432" max="8432" width="4.28515625" customWidth="1"/>
    <col min="8433" max="8433" width="7.42578125" customWidth="1"/>
    <col min="8434" max="8434" width="4.28515625" customWidth="1"/>
    <col min="8435" max="8435" width="7.42578125" customWidth="1"/>
    <col min="8436" max="8436" width="4.28515625" customWidth="1"/>
    <col min="8437" max="8437" width="7.42578125" customWidth="1"/>
    <col min="8438" max="8438" width="4.28515625" customWidth="1"/>
    <col min="8439" max="8439" width="7.42578125" customWidth="1"/>
    <col min="8440" max="8440" width="4.28515625" customWidth="1"/>
    <col min="8441" max="8441" width="7.42578125" customWidth="1"/>
    <col min="8442" max="8442" width="4.28515625" customWidth="1"/>
    <col min="8443" max="8443" width="11.42578125" customWidth="1"/>
    <col min="8444" max="8444" width="4.28515625" customWidth="1"/>
    <col min="8445" max="8445" width="7.42578125" customWidth="1"/>
    <col min="8446" max="8446" width="4.28515625" customWidth="1"/>
    <col min="8447" max="8447" width="7.42578125" customWidth="1"/>
    <col min="8448" max="8448" width="4.28515625" customWidth="1"/>
    <col min="8449" max="8449" width="7.42578125" customWidth="1"/>
    <col min="8450" max="8450" width="4.28515625" customWidth="1"/>
    <col min="8451" max="8451" width="7.42578125" customWidth="1"/>
    <col min="8452" max="8452" width="4.28515625" customWidth="1"/>
    <col min="8453" max="8453" width="7.42578125" customWidth="1"/>
    <col min="8454" max="8454" width="4.28515625" customWidth="1"/>
    <col min="8455" max="8455" width="7.42578125" customWidth="1"/>
    <col min="8456" max="8456" width="4.28515625" customWidth="1"/>
    <col min="8457" max="8457" width="7.42578125" customWidth="1"/>
    <col min="8458" max="8458" width="4.28515625" customWidth="1"/>
    <col min="8459" max="8459" width="7.42578125" customWidth="1"/>
    <col min="8686" max="8686" width="3.140625" bestFit="1" customWidth="1"/>
    <col min="8687" max="8687" width="35.42578125" customWidth="1"/>
    <col min="8688" max="8688" width="4.28515625" customWidth="1"/>
    <col min="8689" max="8689" width="7.42578125" customWidth="1"/>
    <col min="8690" max="8690" width="4.28515625" customWidth="1"/>
    <col min="8691" max="8691" width="7.42578125" customWidth="1"/>
    <col min="8692" max="8692" width="4.28515625" customWidth="1"/>
    <col min="8693" max="8693" width="7.42578125" customWidth="1"/>
    <col min="8694" max="8694" width="4.28515625" customWidth="1"/>
    <col min="8695" max="8695" width="7.42578125" customWidth="1"/>
    <col min="8696" max="8696" width="4.28515625" customWidth="1"/>
    <col min="8697" max="8697" width="7.42578125" customWidth="1"/>
    <col min="8698" max="8698" width="4.28515625" customWidth="1"/>
    <col min="8699" max="8699" width="11.42578125" customWidth="1"/>
    <col min="8700" max="8700" width="4.28515625" customWidth="1"/>
    <col min="8701" max="8701" width="7.42578125" customWidth="1"/>
    <col min="8702" max="8702" width="4.28515625" customWidth="1"/>
    <col min="8703" max="8703" width="7.42578125" customWidth="1"/>
    <col min="8704" max="8704" width="4.28515625" customWidth="1"/>
    <col min="8705" max="8705" width="7.42578125" customWidth="1"/>
    <col min="8706" max="8706" width="4.28515625" customWidth="1"/>
    <col min="8707" max="8707" width="7.42578125" customWidth="1"/>
    <col min="8708" max="8708" width="4.28515625" customWidth="1"/>
    <col min="8709" max="8709" width="7.42578125" customWidth="1"/>
    <col min="8710" max="8710" width="4.28515625" customWidth="1"/>
    <col min="8711" max="8711" width="7.42578125" customWidth="1"/>
    <col min="8712" max="8712" width="4.28515625" customWidth="1"/>
    <col min="8713" max="8713" width="7.42578125" customWidth="1"/>
    <col min="8714" max="8714" width="4.28515625" customWidth="1"/>
    <col min="8715" max="8715" width="7.42578125" customWidth="1"/>
    <col min="8942" max="8942" width="3.140625" bestFit="1" customWidth="1"/>
    <col min="8943" max="8943" width="35.42578125" customWidth="1"/>
    <col min="8944" max="8944" width="4.28515625" customWidth="1"/>
    <col min="8945" max="8945" width="7.42578125" customWidth="1"/>
    <col min="8946" max="8946" width="4.28515625" customWidth="1"/>
    <col min="8947" max="8947" width="7.42578125" customWidth="1"/>
    <col min="8948" max="8948" width="4.28515625" customWidth="1"/>
    <col min="8949" max="8949" width="7.42578125" customWidth="1"/>
    <col min="8950" max="8950" width="4.28515625" customWidth="1"/>
    <col min="8951" max="8951" width="7.42578125" customWidth="1"/>
    <col min="8952" max="8952" width="4.28515625" customWidth="1"/>
    <col min="8953" max="8953" width="7.42578125" customWidth="1"/>
    <col min="8954" max="8954" width="4.28515625" customWidth="1"/>
    <col min="8955" max="8955" width="11.42578125" customWidth="1"/>
    <col min="8956" max="8956" width="4.28515625" customWidth="1"/>
    <col min="8957" max="8957" width="7.42578125" customWidth="1"/>
    <col min="8958" max="8958" width="4.28515625" customWidth="1"/>
    <col min="8959" max="8959" width="7.42578125" customWidth="1"/>
    <col min="8960" max="8960" width="4.28515625" customWidth="1"/>
    <col min="8961" max="8961" width="7.42578125" customWidth="1"/>
    <col min="8962" max="8962" width="4.28515625" customWidth="1"/>
    <col min="8963" max="8963" width="7.42578125" customWidth="1"/>
    <col min="8964" max="8964" width="4.28515625" customWidth="1"/>
    <col min="8965" max="8965" width="7.42578125" customWidth="1"/>
    <col min="8966" max="8966" width="4.28515625" customWidth="1"/>
    <col min="8967" max="8967" width="7.42578125" customWidth="1"/>
    <col min="8968" max="8968" width="4.28515625" customWidth="1"/>
    <col min="8969" max="8969" width="7.42578125" customWidth="1"/>
    <col min="8970" max="8970" width="4.28515625" customWidth="1"/>
    <col min="8971" max="8971" width="7.42578125" customWidth="1"/>
    <col min="9198" max="9198" width="3.140625" bestFit="1" customWidth="1"/>
    <col min="9199" max="9199" width="35.42578125" customWidth="1"/>
    <col min="9200" max="9200" width="4.28515625" customWidth="1"/>
    <col min="9201" max="9201" width="7.42578125" customWidth="1"/>
    <col min="9202" max="9202" width="4.28515625" customWidth="1"/>
    <col min="9203" max="9203" width="7.42578125" customWidth="1"/>
    <col min="9204" max="9204" width="4.28515625" customWidth="1"/>
    <col min="9205" max="9205" width="7.42578125" customWidth="1"/>
    <col min="9206" max="9206" width="4.28515625" customWidth="1"/>
    <col min="9207" max="9207" width="7.42578125" customWidth="1"/>
    <col min="9208" max="9208" width="4.28515625" customWidth="1"/>
    <col min="9209" max="9209" width="7.42578125" customWidth="1"/>
    <col min="9210" max="9210" width="4.28515625" customWidth="1"/>
    <col min="9211" max="9211" width="11.42578125" customWidth="1"/>
    <col min="9212" max="9212" width="4.28515625" customWidth="1"/>
    <col min="9213" max="9213" width="7.42578125" customWidth="1"/>
    <col min="9214" max="9214" width="4.28515625" customWidth="1"/>
    <col min="9215" max="9215" width="7.42578125" customWidth="1"/>
    <col min="9216" max="9216" width="4.28515625" customWidth="1"/>
    <col min="9217" max="9217" width="7.42578125" customWidth="1"/>
    <col min="9218" max="9218" width="4.28515625" customWidth="1"/>
    <col min="9219" max="9219" width="7.42578125" customWidth="1"/>
    <col min="9220" max="9220" width="4.28515625" customWidth="1"/>
    <col min="9221" max="9221" width="7.42578125" customWidth="1"/>
    <col min="9222" max="9222" width="4.28515625" customWidth="1"/>
    <col min="9223" max="9223" width="7.42578125" customWidth="1"/>
    <col min="9224" max="9224" width="4.28515625" customWidth="1"/>
    <col min="9225" max="9225" width="7.42578125" customWidth="1"/>
    <col min="9226" max="9226" width="4.28515625" customWidth="1"/>
    <col min="9227" max="9227" width="7.42578125" customWidth="1"/>
    <col min="9454" max="9454" width="3.140625" bestFit="1" customWidth="1"/>
    <col min="9455" max="9455" width="35.42578125" customWidth="1"/>
    <col min="9456" max="9456" width="4.28515625" customWidth="1"/>
    <col min="9457" max="9457" width="7.42578125" customWidth="1"/>
    <col min="9458" max="9458" width="4.28515625" customWidth="1"/>
    <col min="9459" max="9459" width="7.42578125" customWidth="1"/>
    <col min="9460" max="9460" width="4.28515625" customWidth="1"/>
    <col min="9461" max="9461" width="7.42578125" customWidth="1"/>
    <col min="9462" max="9462" width="4.28515625" customWidth="1"/>
    <col min="9463" max="9463" width="7.42578125" customWidth="1"/>
    <col min="9464" max="9464" width="4.28515625" customWidth="1"/>
    <col min="9465" max="9465" width="7.42578125" customWidth="1"/>
    <col min="9466" max="9466" width="4.28515625" customWidth="1"/>
    <col min="9467" max="9467" width="11.42578125" customWidth="1"/>
    <col min="9468" max="9468" width="4.28515625" customWidth="1"/>
    <col min="9469" max="9469" width="7.42578125" customWidth="1"/>
    <col min="9470" max="9470" width="4.28515625" customWidth="1"/>
    <col min="9471" max="9471" width="7.42578125" customWidth="1"/>
    <col min="9472" max="9472" width="4.28515625" customWidth="1"/>
    <col min="9473" max="9473" width="7.42578125" customWidth="1"/>
    <col min="9474" max="9474" width="4.28515625" customWidth="1"/>
    <col min="9475" max="9475" width="7.42578125" customWidth="1"/>
    <col min="9476" max="9476" width="4.28515625" customWidth="1"/>
    <col min="9477" max="9477" width="7.42578125" customWidth="1"/>
    <col min="9478" max="9478" width="4.28515625" customWidth="1"/>
    <col min="9479" max="9479" width="7.42578125" customWidth="1"/>
    <col min="9480" max="9480" width="4.28515625" customWidth="1"/>
    <col min="9481" max="9481" width="7.42578125" customWidth="1"/>
    <col min="9482" max="9482" width="4.28515625" customWidth="1"/>
    <col min="9483" max="9483" width="7.42578125" customWidth="1"/>
    <col min="9710" max="9710" width="3.140625" bestFit="1" customWidth="1"/>
    <col min="9711" max="9711" width="35.42578125" customWidth="1"/>
    <col min="9712" max="9712" width="4.28515625" customWidth="1"/>
    <col min="9713" max="9713" width="7.42578125" customWidth="1"/>
    <col min="9714" max="9714" width="4.28515625" customWidth="1"/>
    <col min="9715" max="9715" width="7.42578125" customWidth="1"/>
    <col min="9716" max="9716" width="4.28515625" customWidth="1"/>
    <col min="9717" max="9717" width="7.42578125" customWidth="1"/>
    <col min="9718" max="9718" width="4.28515625" customWidth="1"/>
    <col min="9719" max="9719" width="7.42578125" customWidth="1"/>
    <col min="9720" max="9720" width="4.28515625" customWidth="1"/>
    <col min="9721" max="9721" width="7.42578125" customWidth="1"/>
    <col min="9722" max="9722" width="4.28515625" customWidth="1"/>
    <col min="9723" max="9723" width="11.42578125" customWidth="1"/>
    <col min="9724" max="9724" width="4.28515625" customWidth="1"/>
    <col min="9725" max="9725" width="7.42578125" customWidth="1"/>
    <col min="9726" max="9726" width="4.28515625" customWidth="1"/>
    <col min="9727" max="9727" width="7.42578125" customWidth="1"/>
    <col min="9728" max="9728" width="4.28515625" customWidth="1"/>
    <col min="9729" max="9729" width="7.42578125" customWidth="1"/>
    <col min="9730" max="9730" width="4.28515625" customWidth="1"/>
    <col min="9731" max="9731" width="7.42578125" customWidth="1"/>
    <col min="9732" max="9732" width="4.28515625" customWidth="1"/>
    <col min="9733" max="9733" width="7.42578125" customWidth="1"/>
    <col min="9734" max="9734" width="4.28515625" customWidth="1"/>
    <col min="9735" max="9735" width="7.42578125" customWidth="1"/>
    <col min="9736" max="9736" width="4.28515625" customWidth="1"/>
    <col min="9737" max="9737" width="7.42578125" customWidth="1"/>
    <col min="9738" max="9738" width="4.28515625" customWidth="1"/>
    <col min="9739" max="9739" width="7.42578125" customWidth="1"/>
    <col min="9966" max="9966" width="3.140625" bestFit="1" customWidth="1"/>
    <col min="9967" max="9967" width="35.42578125" customWidth="1"/>
    <col min="9968" max="9968" width="4.28515625" customWidth="1"/>
    <col min="9969" max="9969" width="7.42578125" customWidth="1"/>
    <col min="9970" max="9970" width="4.28515625" customWidth="1"/>
    <col min="9971" max="9971" width="7.42578125" customWidth="1"/>
    <col min="9972" max="9972" width="4.28515625" customWidth="1"/>
    <col min="9973" max="9973" width="7.42578125" customWidth="1"/>
    <col min="9974" max="9974" width="4.28515625" customWidth="1"/>
    <col min="9975" max="9975" width="7.42578125" customWidth="1"/>
    <col min="9976" max="9976" width="4.28515625" customWidth="1"/>
    <col min="9977" max="9977" width="7.42578125" customWidth="1"/>
    <col min="9978" max="9978" width="4.28515625" customWidth="1"/>
    <col min="9979" max="9979" width="11.42578125" customWidth="1"/>
    <col min="9980" max="9980" width="4.28515625" customWidth="1"/>
    <col min="9981" max="9981" width="7.42578125" customWidth="1"/>
    <col min="9982" max="9982" width="4.28515625" customWidth="1"/>
    <col min="9983" max="9983" width="7.42578125" customWidth="1"/>
    <col min="9984" max="9984" width="4.28515625" customWidth="1"/>
    <col min="9985" max="9985" width="7.42578125" customWidth="1"/>
    <col min="9986" max="9986" width="4.28515625" customWidth="1"/>
    <col min="9987" max="9987" width="7.42578125" customWidth="1"/>
    <col min="9988" max="9988" width="4.28515625" customWidth="1"/>
    <col min="9989" max="9989" width="7.42578125" customWidth="1"/>
    <col min="9990" max="9990" width="4.28515625" customWidth="1"/>
    <col min="9991" max="9991" width="7.42578125" customWidth="1"/>
    <col min="9992" max="9992" width="4.28515625" customWidth="1"/>
    <col min="9993" max="9993" width="7.42578125" customWidth="1"/>
    <col min="9994" max="9994" width="4.28515625" customWidth="1"/>
    <col min="9995" max="9995" width="7.42578125" customWidth="1"/>
    <col min="10222" max="10222" width="3.140625" bestFit="1" customWidth="1"/>
    <col min="10223" max="10223" width="35.42578125" customWidth="1"/>
    <col min="10224" max="10224" width="4.28515625" customWidth="1"/>
    <col min="10225" max="10225" width="7.42578125" customWidth="1"/>
    <col min="10226" max="10226" width="4.28515625" customWidth="1"/>
    <col min="10227" max="10227" width="7.42578125" customWidth="1"/>
    <col min="10228" max="10228" width="4.28515625" customWidth="1"/>
    <col min="10229" max="10229" width="7.42578125" customWidth="1"/>
    <col min="10230" max="10230" width="4.28515625" customWidth="1"/>
    <col min="10231" max="10231" width="7.42578125" customWidth="1"/>
    <col min="10232" max="10232" width="4.28515625" customWidth="1"/>
    <col min="10233" max="10233" width="7.42578125" customWidth="1"/>
    <col min="10234" max="10234" width="4.28515625" customWidth="1"/>
    <col min="10235" max="10235" width="11.42578125" customWidth="1"/>
    <col min="10236" max="10236" width="4.28515625" customWidth="1"/>
    <col min="10237" max="10237" width="7.42578125" customWidth="1"/>
    <col min="10238" max="10238" width="4.28515625" customWidth="1"/>
    <col min="10239" max="10239" width="7.42578125" customWidth="1"/>
    <col min="10240" max="10240" width="4.28515625" customWidth="1"/>
    <col min="10241" max="10241" width="7.42578125" customWidth="1"/>
    <col min="10242" max="10242" width="4.28515625" customWidth="1"/>
    <col min="10243" max="10243" width="7.42578125" customWidth="1"/>
    <col min="10244" max="10244" width="4.28515625" customWidth="1"/>
    <col min="10245" max="10245" width="7.42578125" customWidth="1"/>
    <col min="10246" max="10246" width="4.28515625" customWidth="1"/>
    <col min="10247" max="10247" width="7.42578125" customWidth="1"/>
    <col min="10248" max="10248" width="4.28515625" customWidth="1"/>
    <col min="10249" max="10249" width="7.42578125" customWidth="1"/>
    <col min="10250" max="10250" width="4.28515625" customWidth="1"/>
    <col min="10251" max="10251" width="7.42578125" customWidth="1"/>
    <col min="10478" max="10478" width="3.140625" bestFit="1" customWidth="1"/>
    <col min="10479" max="10479" width="35.42578125" customWidth="1"/>
    <col min="10480" max="10480" width="4.28515625" customWidth="1"/>
    <col min="10481" max="10481" width="7.42578125" customWidth="1"/>
    <col min="10482" max="10482" width="4.28515625" customWidth="1"/>
    <col min="10483" max="10483" width="7.42578125" customWidth="1"/>
    <col min="10484" max="10484" width="4.28515625" customWidth="1"/>
    <col min="10485" max="10485" width="7.42578125" customWidth="1"/>
    <col min="10486" max="10486" width="4.28515625" customWidth="1"/>
    <col min="10487" max="10487" width="7.42578125" customWidth="1"/>
    <col min="10488" max="10488" width="4.28515625" customWidth="1"/>
    <col min="10489" max="10489" width="7.42578125" customWidth="1"/>
    <col min="10490" max="10490" width="4.28515625" customWidth="1"/>
    <col min="10491" max="10491" width="11.42578125" customWidth="1"/>
    <col min="10492" max="10492" width="4.28515625" customWidth="1"/>
    <col min="10493" max="10493" width="7.42578125" customWidth="1"/>
    <col min="10494" max="10494" width="4.28515625" customWidth="1"/>
    <col min="10495" max="10495" width="7.42578125" customWidth="1"/>
    <col min="10496" max="10496" width="4.28515625" customWidth="1"/>
    <col min="10497" max="10497" width="7.42578125" customWidth="1"/>
    <col min="10498" max="10498" width="4.28515625" customWidth="1"/>
    <col min="10499" max="10499" width="7.42578125" customWidth="1"/>
    <col min="10500" max="10500" width="4.28515625" customWidth="1"/>
    <col min="10501" max="10501" width="7.42578125" customWidth="1"/>
    <col min="10502" max="10502" width="4.28515625" customWidth="1"/>
    <col min="10503" max="10503" width="7.42578125" customWidth="1"/>
    <col min="10504" max="10504" width="4.28515625" customWidth="1"/>
    <col min="10505" max="10505" width="7.42578125" customWidth="1"/>
    <col min="10506" max="10506" width="4.28515625" customWidth="1"/>
    <col min="10507" max="10507" width="7.42578125" customWidth="1"/>
    <col min="10734" max="10734" width="3.140625" bestFit="1" customWidth="1"/>
    <col min="10735" max="10735" width="35.42578125" customWidth="1"/>
    <col min="10736" max="10736" width="4.28515625" customWidth="1"/>
    <col min="10737" max="10737" width="7.42578125" customWidth="1"/>
    <col min="10738" max="10738" width="4.28515625" customWidth="1"/>
    <col min="10739" max="10739" width="7.42578125" customWidth="1"/>
    <col min="10740" max="10740" width="4.28515625" customWidth="1"/>
    <col min="10741" max="10741" width="7.42578125" customWidth="1"/>
    <col min="10742" max="10742" width="4.28515625" customWidth="1"/>
    <col min="10743" max="10743" width="7.42578125" customWidth="1"/>
    <col min="10744" max="10744" width="4.28515625" customWidth="1"/>
    <col min="10745" max="10745" width="7.42578125" customWidth="1"/>
    <col min="10746" max="10746" width="4.28515625" customWidth="1"/>
    <col min="10747" max="10747" width="11.42578125" customWidth="1"/>
    <col min="10748" max="10748" width="4.28515625" customWidth="1"/>
    <col min="10749" max="10749" width="7.42578125" customWidth="1"/>
    <col min="10750" max="10750" width="4.28515625" customWidth="1"/>
    <col min="10751" max="10751" width="7.42578125" customWidth="1"/>
    <col min="10752" max="10752" width="4.28515625" customWidth="1"/>
    <col min="10753" max="10753" width="7.42578125" customWidth="1"/>
    <col min="10754" max="10754" width="4.28515625" customWidth="1"/>
    <col min="10755" max="10755" width="7.42578125" customWidth="1"/>
    <col min="10756" max="10756" width="4.28515625" customWidth="1"/>
    <col min="10757" max="10757" width="7.42578125" customWidth="1"/>
    <col min="10758" max="10758" width="4.28515625" customWidth="1"/>
    <col min="10759" max="10759" width="7.42578125" customWidth="1"/>
    <col min="10760" max="10760" width="4.28515625" customWidth="1"/>
    <col min="10761" max="10761" width="7.42578125" customWidth="1"/>
    <col min="10762" max="10762" width="4.28515625" customWidth="1"/>
    <col min="10763" max="10763" width="7.42578125" customWidth="1"/>
    <col min="10990" max="10990" width="3.140625" bestFit="1" customWidth="1"/>
    <col min="10991" max="10991" width="35.42578125" customWidth="1"/>
    <col min="10992" max="10992" width="4.28515625" customWidth="1"/>
    <col min="10993" max="10993" width="7.42578125" customWidth="1"/>
    <col min="10994" max="10994" width="4.28515625" customWidth="1"/>
    <col min="10995" max="10995" width="7.42578125" customWidth="1"/>
    <col min="10996" max="10996" width="4.28515625" customWidth="1"/>
    <col min="10997" max="10997" width="7.42578125" customWidth="1"/>
    <col min="10998" max="10998" width="4.28515625" customWidth="1"/>
    <col min="10999" max="10999" width="7.42578125" customWidth="1"/>
    <col min="11000" max="11000" width="4.28515625" customWidth="1"/>
    <col min="11001" max="11001" width="7.42578125" customWidth="1"/>
    <col min="11002" max="11002" width="4.28515625" customWidth="1"/>
    <col min="11003" max="11003" width="11.42578125" customWidth="1"/>
    <col min="11004" max="11004" width="4.28515625" customWidth="1"/>
    <col min="11005" max="11005" width="7.42578125" customWidth="1"/>
    <col min="11006" max="11006" width="4.28515625" customWidth="1"/>
    <col min="11007" max="11007" width="7.42578125" customWidth="1"/>
    <col min="11008" max="11008" width="4.28515625" customWidth="1"/>
    <col min="11009" max="11009" width="7.42578125" customWidth="1"/>
    <col min="11010" max="11010" width="4.28515625" customWidth="1"/>
    <col min="11011" max="11011" width="7.42578125" customWidth="1"/>
    <col min="11012" max="11012" width="4.28515625" customWidth="1"/>
    <col min="11013" max="11013" width="7.42578125" customWidth="1"/>
    <col min="11014" max="11014" width="4.28515625" customWidth="1"/>
    <col min="11015" max="11015" width="7.42578125" customWidth="1"/>
    <col min="11016" max="11016" width="4.28515625" customWidth="1"/>
    <col min="11017" max="11017" width="7.42578125" customWidth="1"/>
    <col min="11018" max="11018" width="4.28515625" customWidth="1"/>
    <col min="11019" max="11019" width="7.42578125" customWidth="1"/>
    <col min="11246" max="11246" width="3.140625" bestFit="1" customWidth="1"/>
    <col min="11247" max="11247" width="35.42578125" customWidth="1"/>
    <col min="11248" max="11248" width="4.28515625" customWidth="1"/>
    <col min="11249" max="11249" width="7.42578125" customWidth="1"/>
    <col min="11250" max="11250" width="4.28515625" customWidth="1"/>
    <col min="11251" max="11251" width="7.42578125" customWidth="1"/>
    <col min="11252" max="11252" width="4.28515625" customWidth="1"/>
    <col min="11253" max="11253" width="7.42578125" customWidth="1"/>
    <col min="11254" max="11254" width="4.28515625" customWidth="1"/>
    <col min="11255" max="11255" width="7.42578125" customWidth="1"/>
    <col min="11256" max="11256" width="4.28515625" customWidth="1"/>
    <col min="11257" max="11257" width="7.42578125" customWidth="1"/>
    <col min="11258" max="11258" width="4.28515625" customWidth="1"/>
    <col min="11259" max="11259" width="11.42578125" customWidth="1"/>
    <col min="11260" max="11260" width="4.28515625" customWidth="1"/>
    <col min="11261" max="11261" width="7.42578125" customWidth="1"/>
    <col min="11262" max="11262" width="4.28515625" customWidth="1"/>
    <col min="11263" max="11263" width="7.42578125" customWidth="1"/>
    <col min="11264" max="11264" width="4.28515625" customWidth="1"/>
    <col min="11265" max="11265" width="7.42578125" customWidth="1"/>
    <col min="11266" max="11266" width="4.28515625" customWidth="1"/>
    <col min="11267" max="11267" width="7.42578125" customWidth="1"/>
    <col min="11268" max="11268" width="4.28515625" customWidth="1"/>
    <col min="11269" max="11269" width="7.42578125" customWidth="1"/>
    <col min="11270" max="11270" width="4.28515625" customWidth="1"/>
    <col min="11271" max="11271" width="7.42578125" customWidth="1"/>
    <col min="11272" max="11272" width="4.28515625" customWidth="1"/>
    <col min="11273" max="11273" width="7.42578125" customWidth="1"/>
    <col min="11274" max="11274" width="4.28515625" customWidth="1"/>
    <col min="11275" max="11275" width="7.42578125" customWidth="1"/>
    <col min="11502" max="11502" width="3.140625" bestFit="1" customWidth="1"/>
    <col min="11503" max="11503" width="35.42578125" customWidth="1"/>
    <col min="11504" max="11504" width="4.28515625" customWidth="1"/>
    <col min="11505" max="11505" width="7.42578125" customWidth="1"/>
    <col min="11506" max="11506" width="4.28515625" customWidth="1"/>
    <col min="11507" max="11507" width="7.42578125" customWidth="1"/>
    <col min="11508" max="11508" width="4.28515625" customWidth="1"/>
    <col min="11509" max="11509" width="7.42578125" customWidth="1"/>
    <col min="11510" max="11510" width="4.28515625" customWidth="1"/>
    <col min="11511" max="11511" width="7.42578125" customWidth="1"/>
    <col min="11512" max="11512" width="4.28515625" customWidth="1"/>
    <col min="11513" max="11513" width="7.42578125" customWidth="1"/>
    <col min="11514" max="11514" width="4.28515625" customWidth="1"/>
    <col min="11515" max="11515" width="11.42578125" customWidth="1"/>
    <col min="11516" max="11516" width="4.28515625" customWidth="1"/>
    <col min="11517" max="11517" width="7.42578125" customWidth="1"/>
    <col min="11518" max="11518" width="4.28515625" customWidth="1"/>
    <col min="11519" max="11519" width="7.42578125" customWidth="1"/>
    <col min="11520" max="11520" width="4.28515625" customWidth="1"/>
    <col min="11521" max="11521" width="7.42578125" customWidth="1"/>
    <col min="11522" max="11522" width="4.28515625" customWidth="1"/>
    <col min="11523" max="11523" width="7.42578125" customWidth="1"/>
    <col min="11524" max="11524" width="4.28515625" customWidth="1"/>
    <col min="11525" max="11525" width="7.42578125" customWidth="1"/>
    <col min="11526" max="11526" width="4.28515625" customWidth="1"/>
    <col min="11527" max="11527" width="7.42578125" customWidth="1"/>
    <col min="11528" max="11528" width="4.28515625" customWidth="1"/>
    <col min="11529" max="11529" width="7.42578125" customWidth="1"/>
    <col min="11530" max="11530" width="4.28515625" customWidth="1"/>
    <col min="11531" max="11531" width="7.42578125" customWidth="1"/>
    <col min="11758" max="11758" width="3.140625" bestFit="1" customWidth="1"/>
    <col min="11759" max="11759" width="35.42578125" customWidth="1"/>
    <col min="11760" max="11760" width="4.28515625" customWidth="1"/>
    <col min="11761" max="11761" width="7.42578125" customWidth="1"/>
    <col min="11762" max="11762" width="4.28515625" customWidth="1"/>
    <col min="11763" max="11763" width="7.42578125" customWidth="1"/>
    <col min="11764" max="11764" width="4.28515625" customWidth="1"/>
    <col min="11765" max="11765" width="7.42578125" customWidth="1"/>
    <col min="11766" max="11766" width="4.28515625" customWidth="1"/>
    <col min="11767" max="11767" width="7.42578125" customWidth="1"/>
    <col min="11768" max="11768" width="4.28515625" customWidth="1"/>
    <col min="11769" max="11769" width="7.42578125" customWidth="1"/>
    <col min="11770" max="11770" width="4.28515625" customWidth="1"/>
    <col min="11771" max="11771" width="11.42578125" customWidth="1"/>
    <col min="11772" max="11772" width="4.28515625" customWidth="1"/>
    <col min="11773" max="11773" width="7.42578125" customWidth="1"/>
    <col min="11774" max="11774" width="4.28515625" customWidth="1"/>
    <col min="11775" max="11775" width="7.42578125" customWidth="1"/>
    <col min="11776" max="11776" width="4.28515625" customWidth="1"/>
    <col min="11777" max="11777" width="7.42578125" customWidth="1"/>
    <col min="11778" max="11778" width="4.28515625" customWidth="1"/>
    <col min="11779" max="11779" width="7.42578125" customWidth="1"/>
    <col min="11780" max="11780" width="4.28515625" customWidth="1"/>
    <col min="11781" max="11781" width="7.42578125" customWidth="1"/>
    <col min="11782" max="11782" width="4.28515625" customWidth="1"/>
    <col min="11783" max="11783" width="7.42578125" customWidth="1"/>
    <col min="11784" max="11784" width="4.28515625" customWidth="1"/>
    <col min="11785" max="11785" width="7.42578125" customWidth="1"/>
    <col min="11786" max="11786" width="4.28515625" customWidth="1"/>
    <col min="11787" max="11787" width="7.42578125" customWidth="1"/>
    <col min="12014" max="12014" width="3.140625" bestFit="1" customWidth="1"/>
    <col min="12015" max="12015" width="35.42578125" customWidth="1"/>
    <col min="12016" max="12016" width="4.28515625" customWidth="1"/>
    <col min="12017" max="12017" width="7.42578125" customWidth="1"/>
    <col min="12018" max="12018" width="4.28515625" customWidth="1"/>
    <col min="12019" max="12019" width="7.42578125" customWidth="1"/>
    <col min="12020" max="12020" width="4.28515625" customWidth="1"/>
    <col min="12021" max="12021" width="7.42578125" customWidth="1"/>
    <col min="12022" max="12022" width="4.28515625" customWidth="1"/>
    <col min="12023" max="12023" width="7.42578125" customWidth="1"/>
    <col min="12024" max="12024" width="4.28515625" customWidth="1"/>
    <col min="12025" max="12025" width="7.42578125" customWidth="1"/>
    <col min="12026" max="12026" width="4.28515625" customWidth="1"/>
    <col min="12027" max="12027" width="11.42578125" customWidth="1"/>
    <col min="12028" max="12028" width="4.28515625" customWidth="1"/>
    <col min="12029" max="12029" width="7.42578125" customWidth="1"/>
    <col min="12030" max="12030" width="4.28515625" customWidth="1"/>
    <col min="12031" max="12031" width="7.42578125" customWidth="1"/>
    <col min="12032" max="12032" width="4.28515625" customWidth="1"/>
    <col min="12033" max="12033" width="7.42578125" customWidth="1"/>
    <col min="12034" max="12034" width="4.28515625" customWidth="1"/>
    <col min="12035" max="12035" width="7.42578125" customWidth="1"/>
    <col min="12036" max="12036" width="4.28515625" customWidth="1"/>
    <col min="12037" max="12037" width="7.42578125" customWidth="1"/>
    <col min="12038" max="12038" width="4.28515625" customWidth="1"/>
    <col min="12039" max="12039" width="7.42578125" customWidth="1"/>
    <col min="12040" max="12040" width="4.28515625" customWidth="1"/>
    <col min="12041" max="12041" width="7.42578125" customWidth="1"/>
    <col min="12042" max="12042" width="4.28515625" customWidth="1"/>
    <col min="12043" max="12043" width="7.42578125" customWidth="1"/>
    <col min="12270" max="12270" width="3.140625" bestFit="1" customWidth="1"/>
    <col min="12271" max="12271" width="35.42578125" customWidth="1"/>
    <col min="12272" max="12272" width="4.28515625" customWidth="1"/>
    <col min="12273" max="12273" width="7.42578125" customWidth="1"/>
    <col min="12274" max="12274" width="4.28515625" customWidth="1"/>
    <col min="12275" max="12275" width="7.42578125" customWidth="1"/>
    <col min="12276" max="12276" width="4.28515625" customWidth="1"/>
    <col min="12277" max="12277" width="7.42578125" customWidth="1"/>
    <col min="12278" max="12278" width="4.28515625" customWidth="1"/>
    <col min="12279" max="12279" width="7.42578125" customWidth="1"/>
    <col min="12280" max="12280" width="4.28515625" customWidth="1"/>
    <col min="12281" max="12281" width="7.42578125" customWidth="1"/>
    <col min="12282" max="12282" width="4.28515625" customWidth="1"/>
    <col min="12283" max="12283" width="11.42578125" customWidth="1"/>
    <col min="12284" max="12284" width="4.28515625" customWidth="1"/>
    <col min="12285" max="12285" width="7.42578125" customWidth="1"/>
    <col min="12286" max="12286" width="4.28515625" customWidth="1"/>
    <col min="12287" max="12287" width="7.42578125" customWidth="1"/>
    <col min="12288" max="12288" width="4.28515625" customWidth="1"/>
    <col min="12289" max="12289" width="7.42578125" customWidth="1"/>
    <col min="12290" max="12290" width="4.28515625" customWidth="1"/>
    <col min="12291" max="12291" width="7.42578125" customWidth="1"/>
    <col min="12292" max="12292" width="4.28515625" customWidth="1"/>
    <col min="12293" max="12293" width="7.42578125" customWidth="1"/>
    <col min="12294" max="12294" width="4.28515625" customWidth="1"/>
    <col min="12295" max="12295" width="7.42578125" customWidth="1"/>
    <col min="12296" max="12296" width="4.28515625" customWidth="1"/>
    <col min="12297" max="12297" width="7.42578125" customWidth="1"/>
    <col min="12298" max="12298" width="4.28515625" customWidth="1"/>
    <col min="12299" max="12299" width="7.42578125" customWidth="1"/>
    <col min="12526" max="12526" width="3.140625" bestFit="1" customWidth="1"/>
    <col min="12527" max="12527" width="35.42578125" customWidth="1"/>
    <col min="12528" max="12528" width="4.28515625" customWidth="1"/>
    <col min="12529" max="12529" width="7.42578125" customWidth="1"/>
    <col min="12530" max="12530" width="4.28515625" customWidth="1"/>
    <col min="12531" max="12531" width="7.42578125" customWidth="1"/>
    <col min="12532" max="12532" width="4.28515625" customWidth="1"/>
    <col min="12533" max="12533" width="7.42578125" customWidth="1"/>
    <col min="12534" max="12534" width="4.28515625" customWidth="1"/>
    <col min="12535" max="12535" width="7.42578125" customWidth="1"/>
    <col min="12536" max="12536" width="4.28515625" customWidth="1"/>
    <col min="12537" max="12537" width="7.42578125" customWidth="1"/>
    <col min="12538" max="12538" width="4.28515625" customWidth="1"/>
    <col min="12539" max="12539" width="11.42578125" customWidth="1"/>
    <col min="12540" max="12540" width="4.28515625" customWidth="1"/>
    <col min="12541" max="12541" width="7.42578125" customWidth="1"/>
    <col min="12542" max="12542" width="4.28515625" customWidth="1"/>
    <col min="12543" max="12543" width="7.42578125" customWidth="1"/>
    <col min="12544" max="12544" width="4.28515625" customWidth="1"/>
    <col min="12545" max="12545" width="7.42578125" customWidth="1"/>
    <col min="12546" max="12546" width="4.28515625" customWidth="1"/>
    <col min="12547" max="12547" width="7.42578125" customWidth="1"/>
    <col min="12548" max="12548" width="4.28515625" customWidth="1"/>
    <col min="12549" max="12549" width="7.42578125" customWidth="1"/>
    <col min="12550" max="12550" width="4.28515625" customWidth="1"/>
    <col min="12551" max="12551" width="7.42578125" customWidth="1"/>
    <col min="12552" max="12552" width="4.28515625" customWidth="1"/>
    <col min="12553" max="12553" width="7.42578125" customWidth="1"/>
    <col min="12554" max="12554" width="4.28515625" customWidth="1"/>
    <col min="12555" max="12555" width="7.42578125" customWidth="1"/>
    <col min="12782" max="12782" width="3.140625" bestFit="1" customWidth="1"/>
    <col min="12783" max="12783" width="35.42578125" customWidth="1"/>
    <col min="12784" max="12784" width="4.28515625" customWidth="1"/>
    <col min="12785" max="12785" width="7.42578125" customWidth="1"/>
    <col min="12786" max="12786" width="4.28515625" customWidth="1"/>
    <col min="12787" max="12787" width="7.42578125" customWidth="1"/>
    <col min="12788" max="12788" width="4.28515625" customWidth="1"/>
    <col min="12789" max="12789" width="7.42578125" customWidth="1"/>
    <col min="12790" max="12790" width="4.28515625" customWidth="1"/>
    <col min="12791" max="12791" width="7.42578125" customWidth="1"/>
    <col min="12792" max="12792" width="4.28515625" customWidth="1"/>
    <col min="12793" max="12793" width="7.42578125" customWidth="1"/>
    <col min="12794" max="12794" width="4.28515625" customWidth="1"/>
    <col min="12795" max="12795" width="11.42578125" customWidth="1"/>
    <col min="12796" max="12796" width="4.28515625" customWidth="1"/>
    <col min="12797" max="12797" width="7.42578125" customWidth="1"/>
    <col min="12798" max="12798" width="4.28515625" customWidth="1"/>
    <col min="12799" max="12799" width="7.42578125" customWidth="1"/>
    <col min="12800" max="12800" width="4.28515625" customWidth="1"/>
    <col min="12801" max="12801" width="7.42578125" customWidth="1"/>
    <col min="12802" max="12802" width="4.28515625" customWidth="1"/>
    <col min="12803" max="12803" width="7.42578125" customWidth="1"/>
    <col min="12804" max="12804" width="4.28515625" customWidth="1"/>
    <col min="12805" max="12805" width="7.42578125" customWidth="1"/>
    <col min="12806" max="12806" width="4.28515625" customWidth="1"/>
    <col min="12807" max="12807" width="7.42578125" customWidth="1"/>
    <col min="12808" max="12808" width="4.28515625" customWidth="1"/>
    <col min="12809" max="12809" width="7.42578125" customWidth="1"/>
    <col min="12810" max="12810" width="4.28515625" customWidth="1"/>
    <col min="12811" max="12811" width="7.42578125" customWidth="1"/>
    <col min="13038" max="13038" width="3.140625" bestFit="1" customWidth="1"/>
    <col min="13039" max="13039" width="35.42578125" customWidth="1"/>
    <col min="13040" max="13040" width="4.28515625" customWidth="1"/>
    <col min="13041" max="13041" width="7.42578125" customWidth="1"/>
    <col min="13042" max="13042" width="4.28515625" customWidth="1"/>
    <col min="13043" max="13043" width="7.42578125" customWidth="1"/>
    <col min="13044" max="13044" width="4.28515625" customWidth="1"/>
    <col min="13045" max="13045" width="7.42578125" customWidth="1"/>
    <col min="13046" max="13046" width="4.28515625" customWidth="1"/>
    <col min="13047" max="13047" width="7.42578125" customWidth="1"/>
    <col min="13048" max="13048" width="4.28515625" customWidth="1"/>
    <col min="13049" max="13049" width="7.42578125" customWidth="1"/>
    <col min="13050" max="13050" width="4.28515625" customWidth="1"/>
    <col min="13051" max="13051" width="11.42578125" customWidth="1"/>
    <col min="13052" max="13052" width="4.28515625" customWidth="1"/>
    <col min="13053" max="13053" width="7.42578125" customWidth="1"/>
    <col min="13054" max="13054" width="4.28515625" customWidth="1"/>
    <col min="13055" max="13055" width="7.42578125" customWidth="1"/>
    <col min="13056" max="13056" width="4.28515625" customWidth="1"/>
    <col min="13057" max="13057" width="7.42578125" customWidth="1"/>
    <col min="13058" max="13058" width="4.28515625" customWidth="1"/>
    <col min="13059" max="13059" width="7.42578125" customWidth="1"/>
    <col min="13060" max="13060" width="4.28515625" customWidth="1"/>
    <col min="13061" max="13061" width="7.42578125" customWidth="1"/>
    <col min="13062" max="13062" width="4.28515625" customWidth="1"/>
    <col min="13063" max="13063" width="7.42578125" customWidth="1"/>
    <col min="13064" max="13064" width="4.28515625" customWidth="1"/>
    <col min="13065" max="13065" width="7.42578125" customWidth="1"/>
    <col min="13066" max="13066" width="4.28515625" customWidth="1"/>
    <col min="13067" max="13067" width="7.42578125" customWidth="1"/>
    <col min="13294" max="13294" width="3.140625" bestFit="1" customWidth="1"/>
    <col min="13295" max="13295" width="35.42578125" customWidth="1"/>
    <col min="13296" max="13296" width="4.28515625" customWidth="1"/>
    <col min="13297" max="13297" width="7.42578125" customWidth="1"/>
    <col min="13298" max="13298" width="4.28515625" customWidth="1"/>
    <col min="13299" max="13299" width="7.42578125" customWidth="1"/>
    <col min="13300" max="13300" width="4.28515625" customWidth="1"/>
    <col min="13301" max="13301" width="7.42578125" customWidth="1"/>
    <col min="13302" max="13302" width="4.28515625" customWidth="1"/>
    <col min="13303" max="13303" width="7.42578125" customWidth="1"/>
    <col min="13304" max="13304" width="4.28515625" customWidth="1"/>
    <col min="13305" max="13305" width="7.42578125" customWidth="1"/>
    <col min="13306" max="13306" width="4.28515625" customWidth="1"/>
    <col min="13307" max="13307" width="11.42578125" customWidth="1"/>
    <col min="13308" max="13308" width="4.28515625" customWidth="1"/>
    <col min="13309" max="13309" width="7.42578125" customWidth="1"/>
    <col min="13310" max="13310" width="4.28515625" customWidth="1"/>
    <col min="13311" max="13311" width="7.42578125" customWidth="1"/>
    <col min="13312" max="13312" width="4.28515625" customWidth="1"/>
    <col min="13313" max="13313" width="7.42578125" customWidth="1"/>
    <col min="13314" max="13314" width="4.28515625" customWidth="1"/>
    <col min="13315" max="13315" width="7.42578125" customWidth="1"/>
    <col min="13316" max="13316" width="4.28515625" customWidth="1"/>
    <col min="13317" max="13317" width="7.42578125" customWidth="1"/>
    <col min="13318" max="13318" width="4.28515625" customWidth="1"/>
    <col min="13319" max="13319" width="7.42578125" customWidth="1"/>
    <col min="13320" max="13320" width="4.28515625" customWidth="1"/>
    <col min="13321" max="13321" width="7.42578125" customWidth="1"/>
    <col min="13322" max="13322" width="4.28515625" customWidth="1"/>
    <col min="13323" max="13323" width="7.42578125" customWidth="1"/>
    <col min="13550" max="13550" width="3.140625" bestFit="1" customWidth="1"/>
    <col min="13551" max="13551" width="35.42578125" customWidth="1"/>
    <col min="13552" max="13552" width="4.28515625" customWidth="1"/>
    <col min="13553" max="13553" width="7.42578125" customWidth="1"/>
    <col min="13554" max="13554" width="4.28515625" customWidth="1"/>
    <col min="13555" max="13555" width="7.42578125" customWidth="1"/>
    <col min="13556" max="13556" width="4.28515625" customWidth="1"/>
    <col min="13557" max="13557" width="7.42578125" customWidth="1"/>
    <col min="13558" max="13558" width="4.28515625" customWidth="1"/>
    <col min="13559" max="13559" width="7.42578125" customWidth="1"/>
    <col min="13560" max="13560" width="4.28515625" customWidth="1"/>
    <col min="13561" max="13561" width="7.42578125" customWidth="1"/>
    <col min="13562" max="13562" width="4.28515625" customWidth="1"/>
    <col min="13563" max="13563" width="11.42578125" customWidth="1"/>
    <col min="13564" max="13564" width="4.28515625" customWidth="1"/>
    <col min="13565" max="13565" width="7.42578125" customWidth="1"/>
    <col min="13566" max="13566" width="4.28515625" customWidth="1"/>
    <col min="13567" max="13567" width="7.42578125" customWidth="1"/>
    <col min="13568" max="13568" width="4.28515625" customWidth="1"/>
    <col min="13569" max="13569" width="7.42578125" customWidth="1"/>
    <col min="13570" max="13570" width="4.28515625" customWidth="1"/>
    <col min="13571" max="13571" width="7.42578125" customWidth="1"/>
    <col min="13572" max="13572" width="4.28515625" customWidth="1"/>
    <col min="13573" max="13573" width="7.42578125" customWidth="1"/>
    <col min="13574" max="13574" width="4.28515625" customWidth="1"/>
    <col min="13575" max="13575" width="7.42578125" customWidth="1"/>
    <col min="13576" max="13576" width="4.28515625" customWidth="1"/>
    <col min="13577" max="13577" width="7.42578125" customWidth="1"/>
    <col min="13578" max="13578" width="4.28515625" customWidth="1"/>
    <col min="13579" max="13579" width="7.42578125" customWidth="1"/>
    <col min="13806" max="13806" width="3.140625" bestFit="1" customWidth="1"/>
    <col min="13807" max="13807" width="35.42578125" customWidth="1"/>
    <col min="13808" max="13808" width="4.28515625" customWidth="1"/>
    <col min="13809" max="13809" width="7.42578125" customWidth="1"/>
    <col min="13810" max="13810" width="4.28515625" customWidth="1"/>
    <col min="13811" max="13811" width="7.42578125" customWidth="1"/>
    <col min="13812" max="13812" width="4.28515625" customWidth="1"/>
    <col min="13813" max="13813" width="7.42578125" customWidth="1"/>
    <col min="13814" max="13814" width="4.28515625" customWidth="1"/>
    <col min="13815" max="13815" width="7.42578125" customWidth="1"/>
    <col min="13816" max="13816" width="4.28515625" customWidth="1"/>
    <col min="13817" max="13817" width="7.42578125" customWidth="1"/>
    <col min="13818" max="13818" width="4.28515625" customWidth="1"/>
    <col min="13819" max="13819" width="11.42578125" customWidth="1"/>
    <col min="13820" max="13820" width="4.28515625" customWidth="1"/>
    <col min="13821" max="13821" width="7.42578125" customWidth="1"/>
    <col min="13822" max="13822" width="4.28515625" customWidth="1"/>
    <col min="13823" max="13823" width="7.42578125" customWidth="1"/>
    <col min="13824" max="13824" width="4.28515625" customWidth="1"/>
    <col min="13825" max="13825" width="7.42578125" customWidth="1"/>
    <col min="13826" max="13826" width="4.28515625" customWidth="1"/>
    <col min="13827" max="13827" width="7.42578125" customWidth="1"/>
    <col min="13828" max="13828" width="4.28515625" customWidth="1"/>
    <col min="13829" max="13829" width="7.42578125" customWidth="1"/>
    <col min="13830" max="13830" width="4.28515625" customWidth="1"/>
    <col min="13831" max="13831" width="7.42578125" customWidth="1"/>
    <col min="13832" max="13832" width="4.28515625" customWidth="1"/>
    <col min="13833" max="13833" width="7.42578125" customWidth="1"/>
    <col min="13834" max="13834" width="4.28515625" customWidth="1"/>
    <col min="13835" max="13835" width="7.42578125" customWidth="1"/>
    <col min="14062" max="14062" width="3.140625" bestFit="1" customWidth="1"/>
    <col min="14063" max="14063" width="35.42578125" customWidth="1"/>
    <col min="14064" max="14064" width="4.28515625" customWidth="1"/>
    <col min="14065" max="14065" width="7.42578125" customWidth="1"/>
    <col min="14066" max="14066" width="4.28515625" customWidth="1"/>
    <col min="14067" max="14067" width="7.42578125" customWidth="1"/>
    <col min="14068" max="14068" width="4.28515625" customWidth="1"/>
    <col min="14069" max="14069" width="7.42578125" customWidth="1"/>
    <col min="14070" max="14070" width="4.28515625" customWidth="1"/>
    <col min="14071" max="14071" width="7.42578125" customWidth="1"/>
    <col min="14072" max="14072" width="4.28515625" customWidth="1"/>
    <col min="14073" max="14073" width="7.42578125" customWidth="1"/>
    <col min="14074" max="14074" width="4.28515625" customWidth="1"/>
    <col min="14075" max="14075" width="11.42578125" customWidth="1"/>
    <col min="14076" max="14076" width="4.28515625" customWidth="1"/>
    <col min="14077" max="14077" width="7.42578125" customWidth="1"/>
    <col min="14078" max="14078" width="4.28515625" customWidth="1"/>
    <col min="14079" max="14079" width="7.42578125" customWidth="1"/>
    <col min="14080" max="14080" width="4.28515625" customWidth="1"/>
    <col min="14081" max="14081" width="7.42578125" customWidth="1"/>
    <col min="14082" max="14082" width="4.28515625" customWidth="1"/>
    <col min="14083" max="14083" width="7.42578125" customWidth="1"/>
    <col min="14084" max="14084" width="4.28515625" customWidth="1"/>
    <col min="14085" max="14085" width="7.42578125" customWidth="1"/>
    <col min="14086" max="14086" width="4.28515625" customWidth="1"/>
    <col min="14087" max="14087" width="7.42578125" customWidth="1"/>
    <col min="14088" max="14088" width="4.28515625" customWidth="1"/>
    <col min="14089" max="14089" width="7.42578125" customWidth="1"/>
    <col min="14090" max="14090" width="4.28515625" customWidth="1"/>
    <col min="14091" max="14091" width="7.42578125" customWidth="1"/>
    <col min="14318" max="14318" width="3.140625" bestFit="1" customWidth="1"/>
    <col min="14319" max="14319" width="35.42578125" customWidth="1"/>
    <col min="14320" max="14320" width="4.28515625" customWidth="1"/>
    <col min="14321" max="14321" width="7.42578125" customWidth="1"/>
    <col min="14322" max="14322" width="4.28515625" customWidth="1"/>
    <col min="14323" max="14323" width="7.42578125" customWidth="1"/>
    <col min="14324" max="14324" width="4.28515625" customWidth="1"/>
    <col min="14325" max="14325" width="7.42578125" customWidth="1"/>
    <col min="14326" max="14326" width="4.28515625" customWidth="1"/>
    <col min="14327" max="14327" width="7.42578125" customWidth="1"/>
    <col min="14328" max="14328" width="4.28515625" customWidth="1"/>
    <col min="14329" max="14329" width="7.42578125" customWidth="1"/>
    <col min="14330" max="14330" width="4.28515625" customWidth="1"/>
    <col min="14331" max="14331" width="11.42578125" customWidth="1"/>
    <col min="14332" max="14332" width="4.28515625" customWidth="1"/>
    <col min="14333" max="14333" width="7.42578125" customWidth="1"/>
    <col min="14334" max="14334" width="4.28515625" customWidth="1"/>
    <col min="14335" max="14335" width="7.42578125" customWidth="1"/>
    <col min="14336" max="14336" width="4.28515625" customWidth="1"/>
    <col min="14337" max="14337" width="7.42578125" customWidth="1"/>
    <col min="14338" max="14338" width="4.28515625" customWidth="1"/>
    <col min="14339" max="14339" width="7.42578125" customWidth="1"/>
    <col min="14340" max="14340" width="4.28515625" customWidth="1"/>
    <col min="14341" max="14341" width="7.42578125" customWidth="1"/>
    <col min="14342" max="14342" width="4.28515625" customWidth="1"/>
    <col min="14343" max="14343" width="7.42578125" customWidth="1"/>
    <col min="14344" max="14344" width="4.28515625" customWidth="1"/>
    <col min="14345" max="14345" width="7.42578125" customWidth="1"/>
    <col min="14346" max="14346" width="4.28515625" customWidth="1"/>
    <col min="14347" max="14347" width="7.42578125" customWidth="1"/>
    <col min="14574" max="14574" width="3.140625" bestFit="1" customWidth="1"/>
    <col min="14575" max="14575" width="35.42578125" customWidth="1"/>
    <col min="14576" max="14576" width="4.28515625" customWidth="1"/>
    <col min="14577" max="14577" width="7.42578125" customWidth="1"/>
    <col min="14578" max="14578" width="4.28515625" customWidth="1"/>
    <col min="14579" max="14579" width="7.42578125" customWidth="1"/>
    <col min="14580" max="14580" width="4.28515625" customWidth="1"/>
    <col min="14581" max="14581" width="7.42578125" customWidth="1"/>
    <col min="14582" max="14582" width="4.28515625" customWidth="1"/>
    <col min="14583" max="14583" width="7.42578125" customWidth="1"/>
    <col min="14584" max="14584" width="4.28515625" customWidth="1"/>
    <col min="14585" max="14585" width="7.42578125" customWidth="1"/>
    <col min="14586" max="14586" width="4.28515625" customWidth="1"/>
    <col min="14587" max="14587" width="11.42578125" customWidth="1"/>
    <col min="14588" max="14588" width="4.28515625" customWidth="1"/>
    <col min="14589" max="14589" width="7.42578125" customWidth="1"/>
    <col min="14590" max="14590" width="4.28515625" customWidth="1"/>
    <col min="14591" max="14591" width="7.42578125" customWidth="1"/>
    <col min="14592" max="14592" width="4.28515625" customWidth="1"/>
    <col min="14593" max="14593" width="7.42578125" customWidth="1"/>
    <col min="14594" max="14594" width="4.28515625" customWidth="1"/>
    <col min="14595" max="14595" width="7.42578125" customWidth="1"/>
    <col min="14596" max="14596" width="4.28515625" customWidth="1"/>
    <col min="14597" max="14597" width="7.42578125" customWidth="1"/>
    <col min="14598" max="14598" width="4.28515625" customWidth="1"/>
    <col min="14599" max="14599" width="7.42578125" customWidth="1"/>
    <col min="14600" max="14600" width="4.28515625" customWidth="1"/>
    <col min="14601" max="14601" width="7.42578125" customWidth="1"/>
    <col min="14602" max="14602" width="4.28515625" customWidth="1"/>
    <col min="14603" max="14603" width="7.42578125" customWidth="1"/>
    <col min="14830" max="14830" width="3.140625" bestFit="1" customWidth="1"/>
    <col min="14831" max="14831" width="35.42578125" customWidth="1"/>
    <col min="14832" max="14832" width="4.28515625" customWidth="1"/>
    <col min="14833" max="14833" width="7.42578125" customWidth="1"/>
    <col min="14834" max="14834" width="4.28515625" customWidth="1"/>
    <col min="14835" max="14835" width="7.42578125" customWidth="1"/>
    <col min="14836" max="14836" width="4.28515625" customWidth="1"/>
    <col min="14837" max="14837" width="7.42578125" customWidth="1"/>
    <col min="14838" max="14838" width="4.28515625" customWidth="1"/>
    <col min="14839" max="14839" width="7.42578125" customWidth="1"/>
    <col min="14840" max="14840" width="4.28515625" customWidth="1"/>
    <col min="14841" max="14841" width="7.42578125" customWidth="1"/>
    <col min="14842" max="14842" width="4.28515625" customWidth="1"/>
    <col min="14843" max="14843" width="11.42578125" customWidth="1"/>
    <col min="14844" max="14844" width="4.28515625" customWidth="1"/>
    <col min="14845" max="14845" width="7.42578125" customWidth="1"/>
    <col min="14846" max="14846" width="4.28515625" customWidth="1"/>
    <col min="14847" max="14847" width="7.42578125" customWidth="1"/>
    <col min="14848" max="14848" width="4.28515625" customWidth="1"/>
    <col min="14849" max="14849" width="7.42578125" customWidth="1"/>
    <col min="14850" max="14850" width="4.28515625" customWidth="1"/>
    <col min="14851" max="14851" width="7.42578125" customWidth="1"/>
    <col min="14852" max="14852" width="4.28515625" customWidth="1"/>
    <col min="14853" max="14853" width="7.42578125" customWidth="1"/>
    <col min="14854" max="14854" width="4.28515625" customWidth="1"/>
    <col min="14855" max="14855" width="7.42578125" customWidth="1"/>
    <col min="14856" max="14856" width="4.28515625" customWidth="1"/>
    <col min="14857" max="14857" width="7.42578125" customWidth="1"/>
    <col min="14858" max="14858" width="4.28515625" customWidth="1"/>
    <col min="14859" max="14859" width="7.42578125" customWidth="1"/>
    <col min="15086" max="15086" width="3.140625" bestFit="1" customWidth="1"/>
    <col min="15087" max="15087" width="35.42578125" customWidth="1"/>
    <col min="15088" max="15088" width="4.28515625" customWidth="1"/>
    <col min="15089" max="15089" width="7.42578125" customWidth="1"/>
    <col min="15090" max="15090" width="4.28515625" customWidth="1"/>
    <col min="15091" max="15091" width="7.42578125" customWidth="1"/>
    <col min="15092" max="15092" width="4.28515625" customWidth="1"/>
    <col min="15093" max="15093" width="7.42578125" customWidth="1"/>
    <col min="15094" max="15094" width="4.28515625" customWidth="1"/>
    <col min="15095" max="15095" width="7.42578125" customWidth="1"/>
    <col min="15096" max="15096" width="4.28515625" customWidth="1"/>
    <col min="15097" max="15097" width="7.42578125" customWidth="1"/>
    <col min="15098" max="15098" width="4.28515625" customWidth="1"/>
    <col min="15099" max="15099" width="11.42578125" customWidth="1"/>
    <col min="15100" max="15100" width="4.28515625" customWidth="1"/>
    <col min="15101" max="15101" width="7.42578125" customWidth="1"/>
    <col min="15102" max="15102" width="4.28515625" customWidth="1"/>
    <col min="15103" max="15103" width="7.42578125" customWidth="1"/>
    <col min="15104" max="15104" width="4.28515625" customWidth="1"/>
    <col min="15105" max="15105" width="7.42578125" customWidth="1"/>
    <col min="15106" max="15106" width="4.28515625" customWidth="1"/>
    <col min="15107" max="15107" width="7.42578125" customWidth="1"/>
    <col min="15108" max="15108" width="4.28515625" customWidth="1"/>
    <col min="15109" max="15109" width="7.42578125" customWidth="1"/>
    <col min="15110" max="15110" width="4.28515625" customWidth="1"/>
    <col min="15111" max="15111" width="7.42578125" customWidth="1"/>
    <col min="15112" max="15112" width="4.28515625" customWidth="1"/>
    <col min="15113" max="15113" width="7.42578125" customWidth="1"/>
    <col min="15114" max="15114" width="4.28515625" customWidth="1"/>
    <col min="15115" max="15115" width="7.42578125" customWidth="1"/>
    <col min="15342" max="15342" width="3.140625" bestFit="1" customWidth="1"/>
    <col min="15343" max="15343" width="35.42578125" customWidth="1"/>
    <col min="15344" max="15344" width="4.28515625" customWidth="1"/>
    <col min="15345" max="15345" width="7.42578125" customWidth="1"/>
    <col min="15346" max="15346" width="4.28515625" customWidth="1"/>
    <col min="15347" max="15347" width="7.42578125" customWidth="1"/>
    <col min="15348" max="15348" width="4.28515625" customWidth="1"/>
    <col min="15349" max="15349" width="7.42578125" customWidth="1"/>
    <col min="15350" max="15350" width="4.28515625" customWidth="1"/>
    <col min="15351" max="15351" width="7.42578125" customWidth="1"/>
    <col min="15352" max="15352" width="4.28515625" customWidth="1"/>
    <col min="15353" max="15353" width="7.42578125" customWidth="1"/>
    <col min="15354" max="15354" width="4.28515625" customWidth="1"/>
    <col min="15355" max="15355" width="11.42578125" customWidth="1"/>
    <col min="15356" max="15356" width="4.28515625" customWidth="1"/>
    <col min="15357" max="15357" width="7.42578125" customWidth="1"/>
    <col min="15358" max="15358" width="4.28515625" customWidth="1"/>
    <col min="15359" max="15359" width="7.42578125" customWidth="1"/>
    <col min="15360" max="15360" width="4.28515625" customWidth="1"/>
    <col min="15361" max="15361" width="7.42578125" customWidth="1"/>
    <col min="15362" max="15362" width="4.28515625" customWidth="1"/>
    <col min="15363" max="15363" width="7.42578125" customWidth="1"/>
    <col min="15364" max="15364" width="4.28515625" customWidth="1"/>
    <col min="15365" max="15365" width="7.42578125" customWidth="1"/>
    <col min="15366" max="15366" width="4.28515625" customWidth="1"/>
    <col min="15367" max="15367" width="7.42578125" customWidth="1"/>
    <col min="15368" max="15368" width="4.28515625" customWidth="1"/>
    <col min="15369" max="15369" width="7.42578125" customWidth="1"/>
    <col min="15370" max="15370" width="4.28515625" customWidth="1"/>
    <col min="15371" max="15371" width="7.42578125" customWidth="1"/>
    <col min="15598" max="15598" width="3.140625" bestFit="1" customWidth="1"/>
    <col min="15599" max="15599" width="35.42578125" customWidth="1"/>
    <col min="15600" max="15600" width="4.28515625" customWidth="1"/>
    <col min="15601" max="15601" width="7.42578125" customWidth="1"/>
    <col min="15602" max="15602" width="4.28515625" customWidth="1"/>
    <col min="15603" max="15603" width="7.42578125" customWidth="1"/>
    <col min="15604" max="15604" width="4.28515625" customWidth="1"/>
    <col min="15605" max="15605" width="7.42578125" customWidth="1"/>
    <col min="15606" max="15606" width="4.28515625" customWidth="1"/>
    <col min="15607" max="15607" width="7.42578125" customWidth="1"/>
    <col min="15608" max="15608" width="4.28515625" customWidth="1"/>
    <col min="15609" max="15609" width="7.42578125" customWidth="1"/>
    <col min="15610" max="15610" width="4.28515625" customWidth="1"/>
    <col min="15611" max="15611" width="11.42578125" customWidth="1"/>
    <col min="15612" max="15612" width="4.28515625" customWidth="1"/>
    <col min="15613" max="15613" width="7.42578125" customWidth="1"/>
    <col min="15614" max="15614" width="4.28515625" customWidth="1"/>
    <col min="15615" max="15615" width="7.42578125" customWidth="1"/>
    <col min="15616" max="15616" width="4.28515625" customWidth="1"/>
    <col min="15617" max="15617" width="7.42578125" customWidth="1"/>
    <col min="15618" max="15618" width="4.28515625" customWidth="1"/>
    <col min="15619" max="15619" width="7.42578125" customWidth="1"/>
    <col min="15620" max="15620" width="4.28515625" customWidth="1"/>
    <col min="15621" max="15621" width="7.42578125" customWidth="1"/>
    <col min="15622" max="15622" width="4.28515625" customWidth="1"/>
    <col min="15623" max="15623" width="7.42578125" customWidth="1"/>
    <col min="15624" max="15624" width="4.28515625" customWidth="1"/>
    <col min="15625" max="15625" width="7.42578125" customWidth="1"/>
    <col min="15626" max="15626" width="4.28515625" customWidth="1"/>
    <col min="15627" max="15627" width="7.42578125" customWidth="1"/>
    <col min="15854" max="15854" width="3.140625" bestFit="1" customWidth="1"/>
    <col min="15855" max="15855" width="35.42578125" customWidth="1"/>
    <col min="15856" max="15856" width="4.28515625" customWidth="1"/>
    <col min="15857" max="15857" width="7.42578125" customWidth="1"/>
    <col min="15858" max="15858" width="4.28515625" customWidth="1"/>
    <col min="15859" max="15859" width="7.42578125" customWidth="1"/>
    <col min="15860" max="15860" width="4.28515625" customWidth="1"/>
    <col min="15861" max="15861" width="7.42578125" customWidth="1"/>
    <col min="15862" max="15862" width="4.28515625" customWidth="1"/>
    <col min="15863" max="15863" width="7.42578125" customWidth="1"/>
    <col min="15864" max="15864" width="4.28515625" customWidth="1"/>
    <col min="15865" max="15865" width="7.42578125" customWidth="1"/>
    <col min="15866" max="15866" width="4.28515625" customWidth="1"/>
    <col min="15867" max="15867" width="11.42578125" customWidth="1"/>
    <col min="15868" max="15868" width="4.28515625" customWidth="1"/>
    <col min="15869" max="15869" width="7.42578125" customWidth="1"/>
    <col min="15870" max="15870" width="4.28515625" customWidth="1"/>
    <col min="15871" max="15871" width="7.42578125" customWidth="1"/>
    <col min="15872" max="15872" width="4.28515625" customWidth="1"/>
    <col min="15873" max="15873" width="7.42578125" customWidth="1"/>
    <col min="15874" max="15874" width="4.28515625" customWidth="1"/>
    <col min="15875" max="15875" width="7.42578125" customWidth="1"/>
    <col min="15876" max="15876" width="4.28515625" customWidth="1"/>
    <col min="15877" max="15877" width="7.42578125" customWidth="1"/>
    <col min="15878" max="15878" width="4.28515625" customWidth="1"/>
    <col min="15879" max="15879" width="7.42578125" customWidth="1"/>
    <col min="15880" max="15880" width="4.28515625" customWidth="1"/>
    <col min="15881" max="15881" width="7.42578125" customWidth="1"/>
    <col min="15882" max="15882" width="4.28515625" customWidth="1"/>
    <col min="15883" max="15883" width="7.42578125" customWidth="1"/>
    <col min="16110" max="16110" width="3.140625" bestFit="1" customWidth="1"/>
    <col min="16111" max="16111" width="35.42578125" customWidth="1"/>
    <col min="16112" max="16112" width="4.28515625" customWidth="1"/>
    <col min="16113" max="16113" width="7.42578125" customWidth="1"/>
    <col min="16114" max="16114" width="4.28515625" customWidth="1"/>
    <col min="16115" max="16115" width="7.42578125" customWidth="1"/>
    <col min="16116" max="16116" width="4.28515625" customWidth="1"/>
    <col min="16117" max="16117" width="7.42578125" customWidth="1"/>
    <col min="16118" max="16118" width="4.28515625" customWidth="1"/>
    <col min="16119" max="16119" width="7.42578125" customWidth="1"/>
    <col min="16120" max="16120" width="4.28515625" customWidth="1"/>
    <col min="16121" max="16121" width="7.42578125" customWidth="1"/>
    <col min="16122" max="16122" width="4.28515625" customWidth="1"/>
    <col min="16123" max="16123" width="11.42578125" customWidth="1"/>
    <col min="16124" max="16124" width="4.28515625" customWidth="1"/>
    <col min="16125" max="16125" width="7.42578125" customWidth="1"/>
    <col min="16126" max="16126" width="4.28515625" customWidth="1"/>
    <col min="16127" max="16127" width="7.42578125" customWidth="1"/>
    <col min="16128" max="16128" width="4.28515625" customWidth="1"/>
    <col min="16129" max="16129" width="7.42578125" customWidth="1"/>
    <col min="16130" max="16130" width="4.28515625" customWidth="1"/>
    <col min="16131" max="16131" width="7.42578125" customWidth="1"/>
    <col min="16132" max="16132" width="4.28515625" customWidth="1"/>
    <col min="16133" max="16133" width="7.42578125" customWidth="1"/>
    <col min="16134" max="16134" width="4.28515625" customWidth="1"/>
    <col min="16135" max="16135" width="7.42578125" customWidth="1"/>
    <col min="16136" max="16136" width="4.28515625" customWidth="1"/>
    <col min="16137" max="16137" width="7.42578125" customWidth="1"/>
    <col min="16138" max="16138" width="4.28515625" customWidth="1"/>
    <col min="16139" max="16139" width="7.42578125" customWidth="1"/>
  </cols>
  <sheetData>
    <row r="1" spans="1:35" x14ac:dyDescent="0.25">
      <c r="A1" s="1"/>
      <c r="B1" s="1"/>
      <c r="C1" s="1"/>
      <c r="D1" s="80"/>
      <c r="E1" s="1"/>
      <c r="F1" s="80"/>
      <c r="G1" s="1"/>
      <c r="H1" s="80"/>
      <c r="I1" s="1"/>
      <c r="J1" s="80"/>
      <c r="K1" s="1"/>
      <c r="L1" s="80"/>
      <c r="M1" s="1"/>
      <c r="N1" s="80"/>
      <c r="O1" s="1"/>
      <c r="P1" s="80"/>
      <c r="Q1" s="1"/>
      <c r="R1" s="95"/>
      <c r="S1" s="1"/>
      <c r="T1" s="80"/>
      <c r="U1" s="1"/>
      <c r="V1" s="80"/>
      <c r="W1" s="1"/>
      <c r="X1" s="80"/>
      <c r="Y1" s="1"/>
      <c r="Z1" s="105"/>
      <c r="AA1" s="1"/>
      <c r="AB1" s="105"/>
      <c r="AC1" s="1"/>
      <c r="AD1" s="80"/>
      <c r="AE1" s="2"/>
      <c r="AF1" s="2"/>
      <c r="AG1" s="2"/>
      <c r="AH1" s="2"/>
      <c r="AI1" s="3"/>
    </row>
    <row r="2" spans="1:35" x14ac:dyDescent="0.25">
      <c r="A2" s="4"/>
      <c r="B2" s="5"/>
      <c r="C2" s="5"/>
      <c r="D2" s="80"/>
      <c r="E2" s="5"/>
      <c r="F2" s="80"/>
      <c r="G2" s="5"/>
      <c r="H2" s="92"/>
      <c r="I2" s="5"/>
      <c r="J2" s="92"/>
      <c r="K2" s="5"/>
      <c r="L2" s="92"/>
      <c r="M2" s="5"/>
      <c r="N2" s="92"/>
      <c r="O2" s="5"/>
      <c r="P2" s="92"/>
      <c r="Q2" s="5"/>
      <c r="R2" s="96"/>
      <c r="S2" s="5"/>
      <c r="T2" s="80"/>
      <c r="U2" s="5"/>
      <c r="V2" s="80"/>
      <c r="W2" s="1"/>
      <c r="X2" s="80"/>
      <c r="Y2" s="1"/>
      <c r="Z2" s="105"/>
      <c r="AA2" s="5"/>
      <c r="AB2" s="105"/>
      <c r="AC2" s="5"/>
      <c r="AD2" s="94"/>
      <c r="AE2" s="1"/>
      <c r="AF2" s="1"/>
      <c r="AG2" s="1"/>
      <c r="AH2" s="1"/>
      <c r="AI2" s="4"/>
    </row>
    <row r="3" spans="1:35" x14ac:dyDescent="0.25">
      <c r="A3" s="1"/>
      <c r="B3" s="1"/>
      <c r="C3" s="1"/>
      <c r="D3" s="80"/>
      <c r="E3" s="1"/>
      <c r="F3" s="80"/>
      <c r="G3" s="1"/>
      <c r="H3" s="80"/>
      <c r="I3" s="1"/>
      <c r="J3" s="80"/>
      <c r="K3" s="1"/>
      <c r="L3" s="80"/>
      <c r="M3" s="1"/>
      <c r="N3" s="80"/>
      <c r="O3" s="5"/>
      <c r="P3" s="92"/>
      <c r="Q3" s="5"/>
      <c r="R3" s="96"/>
      <c r="S3" s="5"/>
      <c r="T3" s="80"/>
      <c r="U3" s="1"/>
      <c r="V3" s="80"/>
      <c r="W3" s="1"/>
      <c r="X3" s="80"/>
      <c r="Y3" s="1"/>
      <c r="Z3" s="105"/>
      <c r="AA3" s="1"/>
      <c r="AB3" s="105"/>
      <c r="AC3" s="1"/>
      <c r="AD3" s="80"/>
      <c r="AE3" s="1"/>
      <c r="AF3" s="2"/>
      <c r="AG3" s="2"/>
      <c r="AH3" s="2"/>
      <c r="AI3" s="6"/>
    </row>
    <row r="4" spans="1:35" x14ac:dyDescent="0.25">
      <c r="A4" s="1"/>
      <c r="B4" s="1"/>
      <c r="C4" s="1"/>
      <c r="D4" s="80"/>
      <c r="E4" s="1"/>
      <c r="F4" s="80"/>
      <c r="G4" s="1"/>
      <c r="H4" s="80"/>
      <c r="I4" s="1"/>
      <c r="J4" s="80"/>
      <c r="K4" s="1"/>
      <c r="L4" s="80"/>
      <c r="M4" s="1"/>
      <c r="N4" s="80"/>
      <c r="O4" s="5"/>
      <c r="P4" s="92"/>
      <c r="Q4" s="5"/>
      <c r="R4" s="96"/>
      <c r="S4" s="5"/>
      <c r="T4" s="80"/>
      <c r="U4" s="1"/>
      <c r="V4" s="80"/>
      <c r="W4" s="1"/>
      <c r="X4" s="80"/>
      <c r="Y4" s="1"/>
      <c r="Z4" s="105"/>
      <c r="AA4" s="1"/>
      <c r="AB4" s="105"/>
      <c r="AC4" s="1"/>
      <c r="AD4" s="80"/>
      <c r="AE4" s="1"/>
      <c r="AF4" s="2"/>
      <c r="AG4" s="2"/>
      <c r="AH4" s="2"/>
      <c r="AI4" s="6"/>
    </row>
    <row r="5" spans="1:35" x14ac:dyDescent="0.25">
      <c r="A5" s="1"/>
      <c r="B5" s="1"/>
      <c r="C5" s="1"/>
      <c r="D5" s="80"/>
      <c r="E5" s="1"/>
      <c r="F5" s="80"/>
      <c r="G5" s="1"/>
      <c r="H5" s="80"/>
      <c r="I5" s="1"/>
      <c r="J5" s="80"/>
      <c r="K5" s="1"/>
      <c r="L5" s="80"/>
      <c r="M5" s="1"/>
      <c r="N5" s="80"/>
      <c r="O5" s="5"/>
      <c r="P5" s="92"/>
      <c r="Q5" s="5"/>
      <c r="R5" s="96"/>
      <c r="S5" s="5"/>
      <c r="T5" s="80"/>
      <c r="U5" s="1"/>
      <c r="V5" s="80"/>
      <c r="W5" s="1"/>
      <c r="X5" s="80"/>
      <c r="Y5" s="1"/>
      <c r="Z5" s="105"/>
      <c r="AA5" s="1"/>
      <c r="AB5" s="105"/>
      <c r="AC5" s="1"/>
      <c r="AD5" s="80"/>
      <c r="AE5" s="1"/>
      <c r="AF5" s="2"/>
      <c r="AG5" s="2"/>
      <c r="AH5" s="2"/>
      <c r="AI5" s="6"/>
    </row>
    <row r="6" spans="1:35" x14ac:dyDescent="0.25">
      <c r="A6" s="1"/>
      <c r="B6" s="1"/>
      <c r="C6" s="1"/>
      <c r="D6" s="80"/>
      <c r="E6" s="1"/>
      <c r="F6" s="80"/>
      <c r="G6" s="1"/>
      <c r="H6" s="80"/>
      <c r="I6" s="1"/>
      <c r="J6" s="80"/>
      <c r="K6" s="1"/>
      <c r="L6" s="80"/>
      <c r="M6" s="1"/>
      <c r="N6" s="80"/>
      <c r="O6" s="5"/>
      <c r="P6" s="92"/>
      <c r="Q6" s="5"/>
      <c r="R6" s="96"/>
      <c r="S6" s="5"/>
      <c r="T6" s="80"/>
      <c r="U6" s="1"/>
      <c r="V6" s="80"/>
      <c r="W6" s="1"/>
      <c r="X6" s="80"/>
      <c r="Y6" s="1"/>
      <c r="Z6" s="105"/>
      <c r="AA6" s="1"/>
      <c r="AB6" s="105"/>
      <c r="AC6" s="1"/>
      <c r="AD6" s="80"/>
      <c r="AE6" s="1"/>
      <c r="AF6" s="2"/>
      <c r="AG6" s="2"/>
      <c r="AH6" s="2"/>
      <c r="AI6" s="6"/>
    </row>
    <row r="7" spans="1:35" x14ac:dyDescent="0.25">
      <c r="A7" s="1"/>
      <c r="B7" s="1"/>
      <c r="C7" s="1"/>
      <c r="D7" s="80"/>
      <c r="E7" s="1"/>
      <c r="F7" s="80"/>
      <c r="G7" s="1"/>
      <c r="H7" s="80"/>
      <c r="I7" s="1"/>
      <c r="J7" s="80"/>
      <c r="K7" s="1"/>
      <c r="L7" s="80"/>
      <c r="M7" s="1"/>
      <c r="N7" s="80"/>
      <c r="O7" s="5"/>
      <c r="P7" s="92"/>
      <c r="Q7" s="5"/>
      <c r="R7" s="96"/>
      <c r="S7" s="5"/>
      <c r="T7" s="80"/>
      <c r="U7" s="1"/>
      <c r="V7" s="80"/>
      <c r="W7" s="1"/>
      <c r="X7" s="80"/>
      <c r="Y7" s="1"/>
      <c r="Z7" s="105"/>
      <c r="AA7" s="1"/>
      <c r="AB7" s="105"/>
      <c r="AC7" s="1"/>
      <c r="AD7" s="80"/>
      <c r="AE7" s="1"/>
      <c r="AF7" s="2"/>
      <c r="AG7" s="2"/>
      <c r="AH7" s="2"/>
      <c r="AI7" s="6"/>
    </row>
    <row r="8" spans="1:35" x14ac:dyDescent="0.25">
      <c r="A8" s="1"/>
      <c r="B8" s="1"/>
      <c r="C8" s="1"/>
      <c r="D8" s="80"/>
      <c r="E8" s="1"/>
      <c r="F8" s="80"/>
      <c r="G8" s="1"/>
      <c r="H8" s="80"/>
      <c r="I8" s="1"/>
      <c r="J8" s="80"/>
      <c r="K8" s="1"/>
      <c r="L8" s="80"/>
      <c r="M8" s="1"/>
      <c r="N8" s="80"/>
      <c r="O8" s="5"/>
      <c r="P8" s="92"/>
      <c r="Q8" s="5"/>
      <c r="R8" s="96"/>
      <c r="S8" s="5"/>
      <c r="T8" s="80"/>
      <c r="U8" s="1"/>
      <c r="V8" s="80"/>
      <c r="W8" s="1"/>
      <c r="X8" s="80"/>
      <c r="Y8" s="1"/>
      <c r="Z8" s="105"/>
      <c r="AA8" s="1"/>
      <c r="AB8" s="105"/>
      <c r="AC8" s="1"/>
      <c r="AD8" s="80"/>
      <c r="AE8" s="1"/>
      <c r="AF8" s="2"/>
      <c r="AG8" s="2"/>
      <c r="AH8" s="2"/>
      <c r="AI8" s="6"/>
    </row>
    <row r="9" spans="1:35" x14ac:dyDescent="0.25">
      <c r="A9" s="1"/>
      <c r="B9" s="1"/>
      <c r="C9" s="1"/>
      <c r="D9" s="80"/>
      <c r="E9" s="1"/>
      <c r="F9" s="80"/>
      <c r="G9" s="1"/>
      <c r="H9" s="80"/>
      <c r="I9" s="1"/>
      <c r="J9" s="80"/>
      <c r="K9" s="1"/>
      <c r="L9" s="80"/>
      <c r="M9" s="1"/>
      <c r="N9" s="80"/>
      <c r="O9" s="1"/>
      <c r="P9" s="80"/>
      <c r="Q9" s="1"/>
      <c r="R9" s="95"/>
      <c r="S9" s="1"/>
      <c r="T9" s="80"/>
      <c r="U9" s="1"/>
      <c r="V9" s="80"/>
      <c r="W9" s="1"/>
      <c r="X9" s="80"/>
      <c r="Y9" s="1"/>
      <c r="Z9" s="105"/>
      <c r="AA9" s="1"/>
      <c r="AB9" s="105"/>
      <c r="AC9" s="1"/>
      <c r="AD9" s="80"/>
      <c r="AE9" s="2"/>
      <c r="AF9" s="2"/>
      <c r="AG9" s="2"/>
      <c r="AH9" s="2"/>
      <c r="AI9" s="6"/>
    </row>
    <row r="10" spans="1:35" x14ac:dyDescent="0.25">
      <c r="A10" s="1"/>
      <c r="B10" s="5"/>
      <c r="C10" s="5"/>
      <c r="D10" s="80"/>
      <c r="E10" s="5"/>
      <c r="F10" s="80"/>
      <c r="G10" s="5"/>
      <c r="H10" s="80"/>
      <c r="I10" s="5"/>
      <c r="J10" s="92"/>
      <c r="K10" s="7"/>
      <c r="L10" s="80"/>
      <c r="M10" s="7"/>
      <c r="N10" s="94"/>
      <c r="O10" s="7"/>
      <c r="P10" s="80"/>
      <c r="Q10" s="1"/>
      <c r="R10" s="95"/>
      <c r="S10" s="5"/>
      <c r="T10" s="80"/>
      <c r="U10" s="5"/>
      <c r="V10" s="80"/>
      <c r="W10" s="1"/>
      <c r="X10" s="80"/>
      <c r="Y10" s="1"/>
      <c r="Z10" s="105"/>
      <c r="AA10" s="5"/>
      <c r="AB10" s="105"/>
      <c r="AC10" s="5"/>
      <c r="AD10" s="80"/>
      <c r="AE10" s="4"/>
      <c r="AF10" s="1"/>
      <c r="AG10" s="1"/>
      <c r="AH10" s="4"/>
      <c r="AI10" s="4"/>
    </row>
    <row r="11" spans="1:35" x14ac:dyDescent="0.25">
      <c r="A11" s="1"/>
      <c r="B11" s="5"/>
      <c r="C11" s="5"/>
      <c r="D11" s="80"/>
      <c r="E11" s="5"/>
      <c r="F11" s="80"/>
      <c r="G11" s="5"/>
      <c r="H11" s="80"/>
      <c r="I11" s="5"/>
      <c r="J11" s="93"/>
      <c r="K11" s="7"/>
      <c r="L11" s="80"/>
      <c r="M11" s="7"/>
      <c r="N11" s="94"/>
      <c r="O11" s="7"/>
      <c r="P11" s="80"/>
      <c r="Q11" s="1"/>
      <c r="R11" s="97"/>
      <c r="S11" s="7"/>
      <c r="T11" s="93"/>
      <c r="U11" s="7"/>
      <c r="V11" s="101"/>
      <c r="W11" s="8"/>
      <c r="X11" s="101"/>
      <c r="Y11" s="8"/>
      <c r="Z11" s="106"/>
      <c r="AA11" s="8"/>
      <c r="AB11" s="106"/>
      <c r="AC11" s="8"/>
      <c r="AD11" s="101"/>
      <c r="AE11" s="4"/>
      <c r="AF11" s="1"/>
      <c r="AG11" s="1"/>
      <c r="AH11" s="4"/>
      <c r="AI11" s="4"/>
    </row>
    <row r="12" spans="1:35" x14ac:dyDescent="0.25">
      <c r="A12" s="1"/>
      <c r="B12" s="1"/>
      <c r="C12" s="9"/>
      <c r="D12" s="81"/>
      <c r="E12" s="10"/>
      <c r="F12" s="90"/>
      <c r="G12" s="10"/>
      <c r="H12" s="90"/>
      <c r="I12" s="5"/>
      <c r="J12" s="90"/>
      <c r="K12" s="5"/>
      <c r="L12" s="90"/>
      <c r="M12" s="5"/>
      <c r="N12" s="80"/>
      <c r="O12" s="5"/>
      <c r="P12" s="80"/>
      <c r="Q12" s="1"/>
      <c r="R12" s="95"/>
      <c r="S12" s="5"/>
      <c r="T12" s="80"/>
      <c r="U12" s="5"/>
      <c r="V12" s="80"/>
      <c r="W12" s="1"/>
      <c r="X12" s="80"/>
      <c r="Y12" s="1"/>
      <c r="Z12" s="105"/>
      <c r="AA12" s="5"/>
      <c r="AB12" s="105"/>
      <c r="AC12" s="5"/>
      <c r="AD12" s="80"/>
      <c r="AE12" s="1"/>
      <c r="AF12" s="1"/>
      <c r="AG12" s="1"/>
      <c r="AH12" s="1"/>
      <c r="AI12" s="1"/>
    </row>
    <row r="13" spans="1:35" ht="15" customHeight="1" x14ac:dyDescent="0.25">
      <c r="A13" s="141" t="s">
        <v>0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1"/>
      <c r="AF13" s="11"/>
      <c r="AG13" s="11"/>
      <c r="AH13" s="11"/>
      <c r="AI13" s="11"/>
    </row>
    <row r="14" spans="1:35" x14ac:dyDescent="0.25">
      <c r="A14" s="142" t="s">
        <v>91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1"/>
      <c r="AF14" s="11"/>
      <c r="AG14" s="11"/>
      <c r="AH14" s="11"/>
      <c r="AI14" s="11"/>
    </row>
    <row r="15" spans="1:35" ht="25.5" customHeight="1" thickBot="1" x14ac:dyDescent="0.3">
      <c r="A15" s="143" t="s">
        <v>1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1"/>
      <c r="AF15" s="11"/>
      <c r="AG15" s="11"/>
      <c r="AH15" s="11"/>
      <c r="AI15" s="11"/>
    </row>
    <row r="16" spans="1:35" ht="108.75" customHeight="1" thickTop="1" x14ac:dyDescent="0.25">
      <c r="A16" s="12" t="s">
        <v>2</v>
      </c>
      <c r="B16" s="13" t="s">
        <v>3</v>
      </c>
      <c r="C16" s="14" t="s">
        <v>4</v>
      </c>
      <c r="D16" s="57" t="s">
        <v>73</v>
      </c>
      <c r="E16" s="14" t="s">
        <v>4</v>
      </c>
      <c r="F16" s="57" t="s">
        <v>5</v>
      </c>
      <c r="G16" s="14" t="s">
        <v>4</v>
      </c>
      <c r="H16" s="57" t="s">
        <v>6</v>
      </c>
      <c r="I16" s="14" t="s">
        <v>4</v>
      </c>
      <c r="J16" s="57" t="s">
        <v>74</v>
      </c>
      <c r="K16" s="14" t="s">
        <v>4</v>
      </c>
      <c r="L16" s="57" t="s">
        <v>75</v>
      </c>
      <c r="M16" s="14" t="s">
        <v>4</v>
      </c>
      <c r="N16" s="57" t="s">
        <v>81</v>
      </c>
      <c r="O16" s="14" t="s">
        <v>4</v>
      </c>
      <c r="P16" s="57" t="s">
        <v>76</v>
      </c>
      <c r="Q16" s="14" t="s">
        <v>4</v>
      </c>
      <c r="R16" s="57" t="s">
        <v>7</v>
      </c>
      <c r="S16" s="14" t="s">
        <v>4</v>
      </c>
      <c r="T16" s="57" t="s">
        <v>77</v>
      </c>
      <c r="U16" s="14" t="s">
        <v>4</v>
      </c>
      <c r="V16" s="57" t="s">
        <v>8</v>
      </c>
      <c r="W16" s="15" t="s">
        <v>4</v>
      </c>
      <c r="X16" s="102" t="s">
        <v>82</v>
      </c>
      <c r="Y16" s="14" t="s">
        <v>4</v>
      </c>
      <c r="Z16" s="57" t="s">
        <v>9</v>
      </c>
      <c r="AA16" s="14" t="s">
        <v>4</v>
      </c>
      <c r="AB16" s="57" t="s">
        <v>10</v>
      </c>
      <c r="AC16" s="15" t="s">
        <v>4</v>
      </c>
      <c r="AD16" s="57" t="s">
        <v>11</v>
      </c>
      <c r="AE16" s="16"/>
    </row>
    <row r="17" spans="1:31" ht="15.75" thickBot="1" x14ac:dyDescent="0.3">
      <c r="A17" s="144">
        <v>1</v>
      </c>
      <c r="B17" s="145"/>
      <c r="C17" s="17"/>
      <c r="D17" s="58">
        <v>2</v>
      </c>
      <c r="E17" s="17"/>
      <c r="F17" s="58">
        <v>3</v>
      </c>
      <c r="G17" s="17"/>
      <c r="H17" s="58">
        <v>4</v>
      </c>
      <c r="I17" s="17"/>
      <c r="J17" s="58">
        <v>5</v>
      </c>
      <c r="K17" s="17"/>
      <c r="L17" s="58">
        <v>6</v>
      </c>
      <c r="M17" s="17"/>
      <c r="N17" s="58">
        <v>7</v>
      </c>
      <c r="O17" s="17"/>
      <c r="P17" s="58">
        <v>8</v>
      </c>
      <c r="Q17" s="17"/>
      <c r="R17" s="58">
        <v>9</v>
      </c>
      <c r="S17" s="17"/>
      <c r="T17" s="58">
        <v>10</v>
      </c>
      <c r="U17" s="17"/>
      <c r="V17" s="58">
        <v>11</v>
      </c>
      <c r="W17" s="128"/>
      <c r="X17" s="135">
        <v>12</v>
      </c>
      <c r="Y17" s="18"/>
      <c r="Z17" s="58">
        <v>13</v>
      </c>
      <c r="AA17" s="18"/>
      <c r="AB17" s="58">
        <v>14</v>
      </c>
      <c r="AC17" s="19"/>
      <c r="AD17" s="58">
        <v>15</v>
      </c>
      <c r="AE17" s="20"/>
    </row>
    <row r="18" spans="1:31" ht="29.25" customHeight="1" thickTop="1" thickBot="1" x14ac:dyDescent="0.3">
      <c r="A18" s="21" t="s">
        <v>12</v>
      </c>
      <c r="B18" s="51" t="s">
        <v>85</v>
      </c>
      <c r="C18" s="22">
        <v>4001</v>
      </c>
      <c r="D18" s="59">
        <v>10621853</v>
      </c>
      <c r="E18" s="22">
        <v>4027</v>
      </c>
      <c r="F18" s="59">
        <v>131421</v>
      </c>
      <c r="G18" s="22">
        <v>4051</v>
      </c>
      <c r="H18" s="59">
        <v>0</v>
      </c>
      <c r="I18" s="22">
        <v>4075</v>
      </c>
      <c r="J18" s="59">
        <v>39563</v>
      </c>
      <c r="K18" s="22">
        <v>4099</v>
      </c>
      <c r="L18" s="59">
        <v>339420</v>
      </c>
      <c r="M18" s="22">
        <v>4123</v>
      </c>
      <c r="N18" s="59">
        <v>3139233</v>
      </c>
      <c r="O18" s="22">
        <v>4149</v>
      </c>
      <c r="P18" s="59">
        <v>261784</v>
      </c>
      <c r="Q18" s="22">
        <v>4177</v>
      </c>
      <c r="R18" s="59">
        <f>D18+F18+H18+J18+L18+N18+P18</f>
        <v>14533274</v>
      </c>
      <c r="S18" s="22">
        <v>4211</v>
      </c>
      <c r="T18" s="59">
        <v>5540267</v>
      </c>
      <c r="U18" s="22">
        <v>4235</v>
      </c>
      <c r="V18" s="59">
        <v>0</v>
      </c>
      <c r="W18" s="129">
        <v>4261</v>
      </c>
      <c r="X18" s="60">
        <v>0</v>
      </c>
      <c r="Y18" s="22">
        <v>4285</v>
      </c>
      <c r="Z18" s="68">
        <f>T18+V18+X18</f>
        <v>5540267</v>
      </c>
      <c r="AA18" s="116">
        <v>4315</v>
      </c>
      <c r="AB18" s="68">
        <f>R18-Z18</f>
        <v>8993007</v>
      </c>
      <c r="AC18" s="116">
        <v>4321</v>
      </c>
      <c r="AD18" s="59">
        <v>0</v>
      </c>
      <c r="AE18" s="23"/>
    </row>
    <row r="19" spans="1:31" ht="26.25" customHeight="1" thickTop="1" x14ac:dyDescent="0.25">
      <c r="A19" s="24" t="s">
        <v>13</v>
      </c>
      <c r="B19" s="52" t="s">
        <v>14</v>
      </c>
      <c r="C19" s="25">
        <v>4002</v>
      </c>
      <c r="D19" s="61"/>
      <c r="E19" s="25">
        <v>4028</v>
      </c>
      <c r="F19" s="61"/>
      <c r="G19" s="25">
        <v>4052</v>
      </c>
      <c r="H19" s="61"/>
      <c r="I19" s="25">
        <v>4076</v>
      </c>
      <c r="J19" s="61"/>
      <c r="K19" s="25">
        <v>4100</v>
      </c>
      <c r="L19" s="61"/>
      <c r="M19" s="25">
        <v>4124</v>
      </c>
      <c r="N19" s="61"/>
      <c r="O19" s="25">
        <v>4150</v>
      </c>
      <c r="P19" s="61">
        <f>590770-261784</f>
        <v>328986</v>
      </c>
      <c r="Q19" s="25">
        <v>4178</v>
      </c>
      <c r="R19" s="61">
        <v>0</v>
      </c>
      <c r="S19" s="25">
        <v>4212</v>
      </c>
      <c r="T19" s="61"/>
      <c r="U19" s="25">
        <v>4236</v>
      </c>
      <c r="V19" s="61"/>
      <c r="W19" s="130">
        <v>4262</v>
      </c>
      <c r="X19" s="103"/>
      <c r="Y19" s="25">
        <v>4286</v>
      </c>
      <c r="Z19" s="61">
        <f>T19+V19+X19</f>
        <v>0</v>
      </c>
      <c r="AA19" s="120" t="s">
        <v>80</v>
      </c>
      <c r="AB19" s="61"/>
      <c r="AC19" s="120">
        <v>4322</v>
      </c>
      <c r="AD19" s="61"/>
      <c r="AE19" s="23"/>
    </row>
    <row r="20" spans="1:31" ht="26.25" thickBot="1" x14ac:dyDescent="0.3">
      <c r="A20" s="26" t="s">
        <v>15</v>
      </c>
      <c r="B20" s="53" t="s">
        <v>16</v>
      </c>
      <c r="C20" s="22">
        <v>4003</v>
      </c>
      <c r="D20" s="59"/>
      <c r="E20" s="22">
        <v>4029</v>
      </c>
      <c r="F20" s="59"/>
      <c r="G20" s="22">
        <v>4053</v>
      </c>
      <c r="H20" s="59"/>
      <c r="I20" s="22">
        <v>4077</v>
      </c>
      <c r="J20" s="59"/>
      <c r="K20" s="22">
        <v>4101</v>
      </c>
      <c r="L20" s="59"/>
      <c r="M20" s="22">
        <v>4125</v>
      </c>
      <c r="N20" s="59">
        <v>3732</v>
      </c>
      <c r="O20" s="22">
        <v>4151</v>
      </c>
      <c r="P20" s="59">
        <v>0</v>
      </c>
      <c r="Q20" s="22">
        <v>4149</v>
      </c>
      <c r="R20" s="59">
        <v>0</v>
      </c>
      <c r="S20" s="22">
        <v>4213</v>
      </c>
      <c r="T20" s="59"/>
      <c r="U20" s="22">
        <v>4237</v>
      </c>
      <c r="V20" s="59"/>
      <c r="W20" s="129">
        <v>4263</v>
      </c>
      <c r="X20" s="60"/>
      <c r="Y20" s="22">
        <v>4287</v>
      </c>
      <c r="Z20" s="59">
        <f>T20+V20+X20</f>
        <v>0</v>
      </c>
      <c r="AA20" s="116" t="s">
        <v>80</v>
      </c>
      <c r="AB20" s="59"/>
      <c r="AC20" s="116">
        <v>4323</v>
      </c>
      <c r="AD20" s="59"/>
      <c r="AE20" s="23"/>
    </row>
    <row r="21" spans="1:31" s="50" customFormat="1" ht="27" thickTop="1" thickBot="1" x14ac:dyDescent="0.3">
      <c r="A21" s="21" t="s">
        <v>17</v>
      </c>
      <c r="B21" s="54" t="s">
        <v>86</v>
      </c>
      <c r="C21" s="22">
        <v>4004</v>
      </c>
      <c r="D21" s="59">
        <f>D18+D19-D20</f>
        <v>10621853</v>
      </c>
      <c r="E21" s="22">
        <v>4030</v>
      </c>
      <c r="F21" s="59">
        <f>F18+F19-F20</f>
        <v>131421</v>
      </c>
      <c r="G21" s="22">
        <v>4054</v>
      </c>
      <c r="H21" s="59">
        <f>H18+H19-H20</f>
        <v>0</v>
      </c>
      <c r="I21" s="22">
        <v>4078</v>
      </c>
      <c r="J21" s="59">
        <f>J18+J19-J20</f>
        <v>39563</v>
      </c>
      <c r="K21" s="22">
        <v>4102</v>
      </c>
      <c r="L21" s="59">
        <f>L18+L19-L20</f>
        <v>339420</v>
      </c>
      <c r="M21" s="22">
        <v>4126</v>
      </c>
      <c r="N21" s="59">
        <f>N18+N19-N20</f>
        <v>3135501</v>
      </c>
      <c r="O21" s="22">
        <v>4152</v>
      </c>
      <c r="P21" s="59">
        <f>P18+P19-P20</f>
        <v>590770</v>
      </c>
      <c r="Q21" s="22">
        <v>4180</v>
      </c>
      <c r="R21" s="59">
        <f>D21+F21+H21+J21+L21+N21+P21</f>
        <v>14858528</v>
      </c>
      <c r="S21" s="22">
        <v>4214</v>
      </c>
      <c r="T21" s="59">
        <f>T18+T19-T20</f>
        <v>5540267</v>
      </c>
      <c r="U21" s="22">
        <v>4238</v>
      </c>
      <c r="V21" s="59">
        <f>V18+V19-V20</f>
        <v>0</v>
      </c>
      <c r="W21" s="129">
        <v>4264</v>
      </c>
      <c r="X21" s="123">
        <f>X18+X19-X20</f>
        <v>0</v>
      </c>
      <c r="Y21" s="22">
        <v>4288</v>
      </c>
      <c r="Z21" s="59">
        <f>T21+V21+X21</f>
        <v>5540267</v>
      </c>
      <c r="AA21" s="116">
        <v>4316</v>
      </c>
      <c r="AB21" s="59">
        <f>R21-Z21</f>
        <v>9318261</v>
      </c>
      <c r="AC21" s="116">
        <v>4324</v>
      </c>
      <c r="AD21" s="59">
        <v>0</v>
      </c>
      <c r="AE21" s="49"/>
    </row>
    <row r="22" spans="1:31" ht="16.5" customHeight="1" thickTop="1" x14ac:dyDescent="0.25">
      <c r="A22" s="27" t="s">
        <v>18</v>
      </c>
      <c r="B22" s="28" t="s">
        <v>19</v>
      </c>
      <c r="C22" s="25">
        <v>4005</v>
      </c>
      <c r="D22" s="62"/>
      <c r="E22" s="25" t="s">
        <v>80</v>
      </c>
      <c r="F22" s="62"/>
      <c r="G22" s="25">
        <v>4055</v>
      </c>
      <c r="H22" s="62"/>
      <c r="I22" s="25">
        <v>4079</v>
      </c>
      <c r="J22" s="62"/>
      <c r="K22" s="25" t="s">
        <v>80</v>
      </c>
      <c r="L22" s="62"/>
      <c r="M22" s="25" t="s">
        <v>80</v>
      </c>
      <c r="N22" s="62"/>
      <c r="O22" s="25" t="s">
        <v>80</v>
      </c>
      <c r="P22" s="62"/>
      <c r="Q22" s="25">
        <v>4181</v>
      </c>
      <c r="R22" s="61">
        <f>D22+F22+H22+J22+L22+N22+P22</f>
        <v>0</v>
      </c>
      <c r="S22" s="25" t="s">
        <v>80</v>
      </c>
      <c r="T22" s="62"/>
      <c r="U22" s="25" t="s">
        <v>80</v>
      </c>
      <c r="V22" s="62"/>
      <c r="W22" s="130" t="s">
        <v>80</v>
      </c>
      <c r="X22" s="104"/>
      <c r="Y22" s="25" t="s">
        <v>80</v>
      </c>
      <c r="Z22" s="61"/>
      <c r="AA22" s="120" t="s">
        <v>80</v>
      </c>
      <c r="AB22" s="98"/>
      <c r="AC22" s="120" t="s">
        <v>80</v>
      </c>
      <c r="AD22" s="62"/>
    </row>
    <row r="23" spans="1:31" ht="25.5" x14ac:dyDescent="0.25">
      <c r="A23" s="29" t="s">
        <v>20</v>
      </c>
      <c r="B23" s="30" t="s">
        <v>83</v>
      </c>
      <c r="C23" s="31" t="s">
        <v>80</v>
      </c>
      <c r="D23" s="63"/>
      <c r="E23" s="31" t="s">
        <v>80</v>
      </c>
      <c r="F23" s="63"/>
      <c r="G23" s="31" t="s">
        <v>80</v>
      </c>
      <c r="H23" s="63"/>
      <c r="I23" s="31" t="s">
        <v>80</v>
      </c>
      <c r="J23" s="63"/>
      <c r="K23" s="31" t="s">
        <v>80</v>
      </c>
      <c r="L23" s="63"/>
      <c r="M23" s="31">
        <v>4127</v>
      </c>
      <c r="N23" s="63">
        <v>495698</v>
      </c>
      <c r="O23" s="31" t="s">
        <v>80</v>
      </c>
      <c r="P23" s="63"/>
      <c r="Q23" s="31">
        <v>4182</v>
      </c>
      <c r="R23" s="98">
        <f t="shared" ref="R23:R37" si="0">D23+F23+H23+J23+L23+N23+P23</f>
        <v>495698</v>
      </c>
      <c r="S23" s="31" t="s">
        <v>80</v>
      </c>
      <c r="T23" s="63"/>
      <c r="U23" s="31" t="s">
        <v>80</v>
      </c>
      <c r="V23" s="63"/>
      <c r="W23" s="131" t="s">
        <v>80</v>
      </c>
      <c r="X23" s="124"/>
      <c r="Y23" s="31" t="s">
        <v>80</v>
      </c>
      <c r="Z23" s="63"/>
      <c r="AA23" s="121" t="s">
        <v>80</v>
      </c>
      <c r="AB23" s="63"/>
      <c r="AC23" s="121" t="s">
        <v>80</v>
      </c>
      <c r="AD23" s="63"/>
    </row>
    <row r="24" spans="1:31" x14ac:dyDescent="0.25">
      <c r="A24" s="29" t="s">
        <v>21</v>
      </c>
      <c r="B24" s="30" t="s">
        <v>22</v>
      </c>
      <c r="C24" s="31" t="s">
        <v>80</v>
      </c>
      <c r="D24" s="63"/>
      <c r="E24" s="31" t="s">
        <v>80</v>
      </c>
      <c r="F24" s="63"/>
      <c r="G24" s="31" t="s">
        <v>80</v>
      </c>
      <c r="H24" s="63"/>
      <c r="I24" s="31" t="s">
        <v>80</v>
      </c>
      <c r="J24" s="63"/>
      <c r="K24" s="31" t="s">
        <v>80</v>
      </c>
      <c r="L24" s="63"/>
      <c r="M24" s="31">
        <v>4128</v>
      </c>
      <c r="N24" s="63">
        <v>231833</v>
      </c>
      <c r="O24" s="31" t="s">
        <v>80</v>
      </c>
      <c r="P24" s="63"/>
      <c r="Q24" s="31">
        <v>4183</v>
      </c>
      <c r="R24" s="98">
        <f t="shared" si="0"/>
        <v>231833</v>
      </c>
      <c r="S24" s="31" t="s">
        <v>80</v>
      </c>
      <c r="T24" s="63"/>
      <c r="U24" s="31" t="s">
        <v>80</v>
      </c>
      <c r="V24" s="63"/>
      <c r="W24" s="131" t="s">
        <v>80</v>
      </c>
      <c r="X24" s="124"/>
      <c r="Y24" s="31" t="s">
        <v>80</v>
      </c>
      <c r="Z24" s="63"/>
      <c r="AA24" s="121" t="s">
        <v>80</v>
      </c>
      <c r="AB24" s="63"/>
      <c r="AC24" s="121" t="s">
        <v>80</v>
      </c>
      <c r="AD24" s="63"/>
    </row>
    <row r="25" spans="1:31" ht="25.5" x14ac:dyDescent="0.25">
      <c r="A25" s="29" t="s">
        <v>23</v>
      </c>
      <c r="B25" s="30" t="s">
        <v>84</v>
      </c>
      <c r="C25" s="31" t="s">
        <v>80</v>
      </c>
      <c r="D25" s="63"/>
      <c r="E25" s="31" t="s">
        <v>80</v>
      </c>
      <c r="F25" s="63"/>
      <c r="G25" s="31" t="s">
        <v>80</v>
      </c>
      <c r="H25" s="63"/>
      <c r="I25" s="31" t="s">
        <v>80</v>
      </c>
      <c r="J25" s="63"/>
      <c r="K25" s="31" t="s">
        <v>80</v>
      </c>
      <c r="L25" s="63"/>
      <c r="M25" s="31" t="s">
        <v>80</v>
      </c>
      <c r="N25" s="63"/>
      <c r="O25" s="31" t="s">
        <v>80</v>
      </c>
      <c r="P25" s="63"/>
      <c r="Q25" s="31" t="s">
        <v>80</v>
      </c>
      <c r="R25" s="63"/>
      <c r="S25" s="31" t="s">
        <v>80</v>
      </c>
      <c r="T25" s="63"/>
      <c r="U25" s="31" t="s">
        <v>80</v>
      </c>
      <c r="V25" s="63"/>
      <c r="W25" s="131">
        <v>4265</v>
      </c>
      <c r="X25" s="64">
        <v>170041</v>
      </c>
      <c r="Y25" s="31">
        <v>4289</v>
      </c>
      <c r="Z25" s="98">
        <f>T25+V25+X25</f>
        <v>170041</v>
      </c>
      <c r="AA25" s="121" t="s">
        <v>80</v>
      </c>
      <c r="AB25" s="63"/>
      <c r="AC25" s="121" t="s">
        <v>80</v>
      </c>
      <c r="AD25" s="63"/>
    </row>
    <row r="26" spans="1:31" x14ac:dyDescent="0.25">
      <c r="A26" s="29" t="s">
        <v>24</v>
      </c>
      <c r="B26" s="30" t="s">
        <v>25</v>
      </c>
      <c r="C26" s="31">
        <v>4006</v>
      </c>
      <c r="D26" s="63"/>
      <c r="E26" s="31">
        <v>4031</v>
      </c>
      <c r="F26" s="63"/>
      <c r="G26" s="31"/>
      <c r="H26" s="63"/>
      <c r="I26" s="31"/>
      <c r="J26" s="63"/>
      <c r="K26" s="31">
        <v>4103</v>
      </c>
      <c r="L26" s="63"/>
      <c r="M26" s="31"/>
      <c r="N26" s="63"/>
      <c r="O26" s="31">
        <v>4153</v>
      </c>
      <c r="P26" s="63">
        <v>370318</v>
      </c>
      <c r="Q26" s="31">
        <v>4184</v>
      </c>
      <c r="R26" s="98">
        <f t="shared" si="0"/>
        <v>370318</v>
      </c>
      <c r="S26" s="31"/>
      <c r="T26" s="63"/>
      <c r="U26" s="31"/>
      <c r="V26" s="63"/>
      <c r="W26" s="131"/>
      <c r="X26" s="124"/>
      <c r="Y26" s="31"/>
      <c r="Z26" s="63"/>
      <c r="AA26" s="121"/>
      <c r="AB26" s="63"/>
      <c r="AC26" s="121"/>
      <c r="AD26" s="63"/>
    </row>
    <row r="27" spans="1:31" x14ac:dyDescent="0.25">
      <c r="A27" s="29" t="s">
        <v>26</v>
      </c>
      <c r="B27" s="30" t="s">
        <v>27</v>
      </c>
      <c r="C27" s="31" t="s">
        <v>80</v>
      </c>
      <c r="D27" s="63"/>
      <c r="E27" s="31" t="s">
        <v>80</v>
      </c>
      <c r="F27" s="63"/>
      <c r="G27" s="31" t="s">
        <v>80</v>
      </c>
      <c r="H27" s="63"/>
      <c r="I27" s="31" t="s">
        <v>80</v>
      </c>
      <c r="J27" s="63"/>
      <c r="K27" s="31" t="s">
        <v>80</v>
      </c>
      <c r="L27" s="63"/>
      <c r="M27" s="31" t="s">
        <v>80</v>
      </c>
      <c r="N27" s="63"/>
      <c r="O27" s="31" t="s">
        <v>80</v>
      </c>
      <c r="P27" s="63"/>
      <c r="Q27" s="31" t="s">
        <v>80</v>
      </c>
      <c r="R27" s="63"/>
      <c r="S27" s="31">
        <v>4215</v>
      </c>
      <c r="T27" s="63"/>
      <c r="U27" s="31" t="s">
        <v>80</v>
      </c>
      <c r="V27" s="63"/>
      <c r="W27" s="131" t="s">
        <v>80</v>
      </c>
      <c r="X27" s="124"/>
      <c r="Y27" s="31">
        <v>4290</v>
      </c>
      <c r="Z27" s="98">
        <f t="shared" ref="Z27:Z35" si="1">T27+V27+X27</f>
        <v>0</v>
      </c>
      <c r="AA27" s="121" t="s">
        <v>80</v>
      </c>
      <c r="AB27" s="63"/>
      <c r="AC27" s="121">
        <v>4325</v>
      </c>
      <c r="AD27" s="63"/>
    </row>
    <row r="28" spans="1:31" ht="25.5" x14ac:dyDescent="0.25">
      <c r="A28" s="29" t="s">
        <v>28</v>
      </c>
      <c r="B28" s="30" t="s">
        <v>29</v>
      </c>
      <c r="C28" s="31" t="s">
        <v>80</v>
      </c>
      <c r="D28" s="63"/>
      <c r="E28" s="31" t="s">
        <v>80</v>
      </c>
      <c r="F28" s="63"/>
      <c r="G28" s="31" t="s">
        <v>80</v>
      </c>
      <c r="H28" s="63"/>
      <c r="I28" s="31" t="s">
        <v>80</v>
      </c>
      <c r="J28" s="63"/>
      <c r="K28" s="31" t="s">
        <v>80</v>
      </c>
      <c r="L28" s="63"/>
      <c r="M28" s="31" t="s">
        <v>80</v>
      </c>
      <c r="N28" s="63"/>
      <c r="O28" s="31" t="s">
        <v>80</v>
      </c>
      <c r="P28" s="63"/>
      <c r="Q28" s="31" t="s">
        <v>80</v>
      </c>
      <c r="R28" s="63"/>
      <c r="S28" s="31" t="s">
        <v>80</v>
      </c>
      <c r="T28" s="63"/>
      <c r="U28" s="31">
        <v>4239</v>
      </c>
      <c r="V28" s="63"/>
      <c r="W28" s="131" t="s">
        <v>80</v>
      </c>
      <c r="X28" s="124"/>
      <c r="Y28" s="31">
        <v>4291</v>
      </c>
      <c r="Z28" s="98">
        <f t="shared" si="1"/>
        <v>0</v>
      </c>
      <c r="AA28" s="121" t="s">
        <v>80</v>
      </c>
      <c r="AB28" s="63"/>
      <c r="AC28" s="121" t="s">
        <v>80</v>
      </c>
      <c r="AD28" s="63"/>
    </row>
    <row r="29" spans="1:31" ht="25.5" x14ac:dyDescent="0.25">
      <c r="A29" s="29" t="s">
        <v>30</v>
      </c>
      <c r="B29" s="30" t="s">
        <v>31</v>
      </c>
      <c r="C29" s="31" t="s">
        <v>80</v>
      </c>
      <c r="D29" s="63"/>
      <c r="E29" s="31" t="s">
        <v>80</v>
      </c>
      <c r="F29" s="63"/>
      <c r="G29" s="31" t="s">
        <v>80</v>
      </c>
      <c r="H29" s="63"/>
      <c r="I29" s="31" t="s">
        <v>80</v>
      </c>
      <c r="J29" s="63"/>
      <c r="K29" s="31" t="s">
        <v>80</v>
      </c>
      <c r="L29" s="63"/>
      <c r="M29" s="31" t="s">
        <v>80</v>
      </c>
      <c r="N29" s="63"/>
      <c r="O29" s="31" t="s">
        <v>80</v>
      </c>
      <c r="P29" s="63"/>
      <c r="Q29" s="31" t="s">
        <v>80</v>
      </c>
      <c r="R29" s="63"/>
      <c r="S29" s="31" t="s">
        <v>80</v>
      </c>
      <c r="T29" s="63"/>
      <c r="U29" s="31">
        <v>4240</v>
      </c>
      <c r="V29" s="63"/>
      <c r="W29" s="131" t="s">
        <v>80</v>
      </c>
      <c r="X29" s="124"/>
      <c r="Y29" s="31">
        <v>4292</v>
      </c>
      <c r="Z29" s="98">
        <f t="shared" si="1"/>
        <v>0</v>
      </c>
      <c r="AA29" s="121" t="s">
        <v>80</v>
      </c>
      <c r="AB29" s="63"/>
      <c r="AC29" s="121" t="s">
        <v>80</v>
      </c>
      <c r="AD29" s="63"/>
    </row>
    <row r="30" spans="1:31" x14ac:dyDescent="0.25">
      <c r="A30" s="29" t="s">
        <v>32</v>
      </c>
      <c r="B30" s="30" t="s">
        <v>33</v>
      </c>
      <c r="C30" s="31">
        <v>4007</v>
      </c>
      <c r="D30" s="63"/>
      <c r="E30" s="31">
        <v>4032</v>
      </c>
      <c r="F30" s="63"/>
      <c r="G30" s="31">
        <v>4056</v>
      </c>
      <c r="H30" s="63"/>
      <c r="I30" s="31">
        <v>4080</v>
      </c>
      <c r="J30" s="63"/>
      <c r="K30" s="31">
        <v>4104</v>
      </c>
      <c r="L30" s="63"/>
      <c r="M30" s="31">
        <v>4129</v>
      </c>
      <c r="N30" s="63"/>
      <c r="O30" s="31">
        <v>4154</v>
      </c>
      <c r="P30" s="63">
        <v>2595</v>
      </c>
      <c r="Q30" s="31">
        <v>4185</v>
      </c>
      <c r="R30" s="98">
        <f t="shared" si="0"/>
        <v>2595</v>
      </c>
      <c r="S30" s="31">
        <v>4216</v>
      </c>
      <c r="T30" s="63"/>
      <c r="U30" s="31">
        <v>4241</v>
      </c>
      <c r="V30" s="63"/>
      <c r="W30" s="131">
        <v>4266</v>
      </c>
      <c r="X30" s="64"/>
      <c r="Y30" s="31">
        <v>4293</v>
      </c>
      <c r="Z30" s="98">
        <f t="shared" si="1"/>
        <v>0</v>
      </c>
      <c r="AA30" s="121"/>
      <c r="AB30" s="63"/>
      <c r="AC30" s="121">
        <v>4326</v>
      </c>
      <c r="AD30" s="63"/>
      <c r="AE30" s="32"/>
    </row>
    <row r="31" spans="1:31" x14ac:dyDescent="0.25">
      <c r="A31" s="29" t="s">
        <v>34</v>
      </c>
      <c r="B31" s="30" t="s">
        <v>35</v>
      </c>
      <c r="C31" s="31">
        <v>4008</v>
      </c>
      <c r="D31" s="63">
        <v>4899499</v>
      </c>
      <c r="E31" s="31">
        <v>4033</v>
      </c>
      <c r="F31" s="63"/>
      <c r="G31" s="31">
        <v>4057</v>
      </c>
      <c r="H31" s="63"/>
      <c r="I31" s="31">
        <v>4081</v>
      </c>
      <c r="J31" s="63">
        <v>39563</v>
      </c>
      <c r="K31" s="31">
        <v>4105</v>
      </c>
      <c r="L31" s="63">
        <v>339420</v>
      </c>
      <c r="M31" s="31">
        <v>4130</v>
      </c>
      <c r="N31" s="63">
        <v>2595</v>
      </c>
      <c r="O31" s="31">
        <v>4155</v>
      </c>
      <c r="P31" s="63">
        <v>261784</v>
      </c>
      <c r="Q31" s="31">
        <v>4186</v>
      </c>
      <c r="R31" s="98">
        <f t="shared" si="0"/>
        <v>5542861</v>
      </c>
      <c r="S31" s="31">
        <v>4217</v>
      </c>
      <c r="T31" s="63">
        <v>5540267</v>
      </c>
      <c r="U31" s="31">
        <v>4242</v>
      </c>
      <c r="V31" s="63"/>
      <c r="W31" s="131">
        <v>4267</v>
      </c>
      <c r="X31" s="64"/>
      <c r="Y31" s="31">
        <v>4294</v>
      </c>
      <c r="Z31" s="98">
        <f t="shared" si="1"/>
        <v>5540267</v>
      </c>
      <c r="AA31" s="121"/>
      <c r="AB31" s="63"/>
      <c r="AC31" s="121">
        <v>4327</v>
      </c>
      <c r="AD31" s="63"/>
      <c r="AE31" s="32"/>
    </row>
    <row r="32" spans="1:31" x14ac:dyDescent="0.25">
      <c r="A32" s="29" t="s">
        <v>36</v>
      </c>
      <c r="B32" s="30" t="s">
        <v>37</v>
      </c>
      <c r="C32" s="31" t="s">
        <v>80</v>
      </c>
      <c r="D32" s="63"/>
      <c r="E32" s="31" t="s">
        <v>80</v>
      </c>
      <c r="F32" s="63"/>
      <c r="G32" s="31" t="s">
        <v>80</v>
      </c>
      <c r="H32" s="63"/>
      <c r="I32" s="31" t="s">
        <v>80</v>
      </c>
      <c r="J32" s="63"/>
      <c r="K32" s="31" t="s">
        <v>80</v>
      </c>
      <c r="L32" s="63"/>
      <c r="M32" s="31" t="s">
        <v>80</v>
      </c>
      <c r="N32" s="63"/>
      <c r="O32" s="31">
        <v>4156</v>
      </c>
      <c r="P32" s="63"/>
      <c r="Q32" s="31">
        <v>4187</v>
      </c>
      <c r="R32" s="98">
        <f t="shared" si="0"/>
        <v>0</v>
      </c>
      <c r="S32" s="31" t="s">
        <v>80</v>
      </c>
      <c r="T32" s="63"/>
      <c r="U32" s="31" t="s">
        <v>80</v>
      </c>
      <c r="V32" s="63"/>
      <c r="W32" s="131" t="s">
        <v>80</v>
      </c>
      <c r="X32" s="124"/>
      <c r="Y32" s="31" t="s">
        <v>80</v>
      </c>
      <c r="Z32" s="63"/>
      <c r="AA32" s="121" t="s">
        <v>80</v>
      </c>
      <c r="AB32" s="63"/>
      <c r="AC32" s="121" t="s">
        <v>80</v>
      </c>
      <c r="AD32" s="63"/>
    </row>
    <row r="33" spans="1:33" ht="25.5" x14ac:dyDescent="0.25">
      <c r="A33" s="29" t="s">
        <v>38</v>
      </c>
      <c r="B33" s="30" t="s">
        <v>39</v>
      </c>
      <c r="C33" s="31" t="s">
        <v>80</v>
      </c>
      <c r="D33" s="63"/>
      <c r="E33" s="31" t="s">
        <v>80</v>
      </c>
      <c r="F33" s="63"/>
      <c r="G33" s="31" t="s">
        <v>80</v>
      </c>
      <c r="H33" s="63"/>
      <c r="I33" s="31" t="s">
        <v>80</v>
      </c>
      <c r="J33" s="63"/>
      <c r="K33" s="31" t="s">
        <v>80</v>
      </c>
      <c r="L33" s="63"/>
      <c r="M33" s="31" t="s">
        <v>80</v>
      </c>
      <c r="N33" s="63"/>
      <c r="O33" s="31">
        <v>4157</v>
      </c>
      <c r="P33" s="63"/>
      <c r="Q33" s="31">
        <v>4188</v>
      </c>
      <c r="R33" s="98">
        <f t="shared" si="0"/>
        <v>0</v>
      </c>
      <c r="S33" s="31" t="s">
        <v>80</v>
      </c>
      <c r="T33" s="63"/>
      <c r="U33" s="31" t="s">
        <v>80</v>
      </c>
      <c r="V33" s="63"/>
      <c r="W33" s="131" t="s">
        <v>80</v>
      </c>
      <c r="X33" s="124"/>
      <c r="Y33" s="31" t="s">
        <v>80</v>
      </c>
      <c r="Z33" s="63"/>
      <c r="AA33" s="121" t="s">
        <v>80</v>
      </c>
      <c r="AB33" s="63"/>
      <c r="AC33" s="121" t="s">
        <v>80</v>
      </c>
      <c r="AD33" s="63"/>
    </row>
    <row r="34" spans="1:33" x14ac:dyDescent="0.25">
      <c r="A34" s="29" t="s">
        <v>40</v>
      </c>
      <c r="B34" s="30" t="s">
        <v>41</v>
      </c>
      <c r="C34" s="31">
        <v>4009</v>
      </c>
      <c r="D34" s="63"/>
      <c r="E34" s="31">
        <v>4034</v>
      </c>
      <c r="F34" s="63"/>
      <c r="G34" s="31">
        <v>4058</v>
      </c>
      <c r="H34" s="63"/>
      <c r="I34" s="31">
        <v>4082</v>
      </c>
      <c r="J34" s="63"/>
      <c r="K34" s="31">
        <v>4106</v>
      </c>
      <c r="L34" s="63"/>
      <c r="M34" s="31">
        <v>4131</v>
      </c>
      <c r="N34" s="63"/>
      <c r="O34" s="31">
        <v>4158</v>
      </c>
      <c r="P34" s="63"/>
      <c r="Q34" s="31">
        <v>4189</v>
      </c>
      <c r="R34" s="98">
        <f t="shared" si="0"/>
        <v>0</v>
      </c>
      <c r="S34" s="31">
        <v>4218</v>
      </c>
      <c r="T34" s="63"/>
      <c r="U34" s="31">
        <v>4243</v>
      </c>
      <c r="V34" s="63"/>
      <c r="W34" s="131">
        <v>4268</v>
      </c>
      <c r="X34" s="64"/>
      <c r="Y34" s="31">
        <v>4295</v>
      </c>
      <c r="Z34" s="98">
        <f t="shared" si="1"/>
        <v>0</v>
      </c>
      <c r="AA34" s="121" t="s">
        <v>80</v>
      </c>
      <c r="AB34" s="63"/>
      <c r="AC34" s="121">
        <v>4328</v>
      </c>
      <c r="AD34" s="63"/>
      <c r="AE34" s="32"/>
    </row>
    <row r="35" spans="1:33" ht="15.75" thickBot="1" x14ac:dyDescent="0.3">
      <c r="A35" s="33" t="s">
        <v>42</v>
      </c>
      <c r="B35" s="39" t="s">
        <v>43</v>
      </c>
      <c r="C35" s="34">
        <v>4010</v>
      </c>
      <c r="D35" s="65"/>
      <c r="E35" s="34">
        <v>4035</v>
      </c>
      <c r="F35" s="65"/>
      <c r="G35" s="34">
        <v>4059</v>
      </c>
      <c r="H35" s="65"/>
      <c r="I35" s="34">
        <v>4083</v>
      </c>
      <c r="J35" s="65"/>
      <c r="K35" s="34">
        <v>4107</v>
      </c>
      <c r="L35" s="65"/>
      <c r="M35" s="34">
        <v>4132</v>
      </c>
      <c r="N35" s="65">
        <v>33058</v>
      </c>
      <c r="O35" s="34">
        <v>4159</v>
      </c>
      <c r="P35" s="65"/>
      <c r="Q35" s="34">
        <v>4190</v>
      </c>
      <c r="R35" s="99">
        <f t="shared" si="0"/>
        <v>33058</v>
      </c>
      <c r="S35" s="34">
        <v>4219</v>
      </c>
      <c r="T35" s="65"/>
      <c r="U35" s="34">
        <v>4244</v>
      </c>
      <c r="V35" s="65"/>
      <c r="W35" s="132">
        <v>4269</v>
      </c>
      <c r="X35" s="66">
        <v>25506</v>
      </c>
      <c r="Y35" s="34">
        <v>4296</v>
      </c>
      <c r="Z35" s="99">
        <f t="shared" si="1"/>
        <v>25506</v>
      </c>
      <c r="AA35" s="114" t="s">
        <v>80</v>
      </c>
      <c r="AB35" s="65"/>
      <c r="AC35" s="114">
        <v>4329</v>
      </c>
      <c r="AD35" s="65"/>
      <c r="AE35" s="32"/>
    </row>
    <row r="36" spans="1:33" s="50" customFormat="1" ht="26.25" thickTop="1" x14ac:dyDescent="0.25">
      <c r="A36" s="35" t="s">
        <v>44</v>
      </c>
      <c r="B36" s="55" t="s">
        <v>45</v>
      </c>
      <c r="C36" s="36">
        <v>4011</v>
      </c>
      <c r="D36" s="67">
        <f>D22+D23+D25+D26+D27+D28+D30+D34</f>
        <v>0</v>
      </c>
      <c r="E36" s="36">
        <v>4036</v>
      </c>
      <c r="F36" s="67">
        <f>F22+F23+F25+F26+F27+F28+F30+F34</f>
        <v>0</v>
      </c>
      <c r="G36" s="36">
        <v>4060</v>
      </c>
      <c r="H36" s="67">
        <f>H22+H23+H25+H26+H27+H28+H30+H34</f>
        <v>0</v>
      </c>
      <c r="I36" s="36">
        <v>4084</v>
      </c>
      <c r="J36" s="67">
        <f>J22+J23+J25+J26+J27+J28+J30+J34</f>
        <v>0</v>
      </c>
      <c r="K36" s="36">
        <v>4108</v>
      </c>
      <c r="L36" s="67">
        <f>L22+L23+L25+L26+L27+L28+L30+L34</f>
        <v>0</v>
      </c>
      <c r="M36" s="36">
        <v>4133</v>
      </c>
      <c r="N36" s="67">
        <f>N22+N23+N25+N26+N27+N28+N30+N34</f>
        <v>495698</v>
      </c>
      <c r="O36" s="36">
        <v>4160</v>
      </c>
      <c r="P36" s="67">
        <f>P22+P23+P25+P26+P27+P28+P30+P34</f>
        <v>372913</v>
      </c>
      <c r="Q36" s="36">
        <v>4191</v>
      </c>
      <c r="R36" s="61">
        <f>D36+F36+H36+J36+L36+N36+P36</f>
        <v>868611</v>
      </c>
      <c r="S36" s="36">
        <v>4220</v>
      </c>
      <c r="T36" s="67">
        <f>T22+T23+T25+T26+T27+T28+T30+T34</f>
        <v>0</v>
      </c>
      <c r="U36" s="36">
        <v>4245</v>
      </c>
      <c r="V36" s="67">
        <f>V22+V23+V25+V26+V27+V28+V30+V34</f>
        <v>0</v>
      </c>
      <c r="W36" s="133">
        <v>4270</v>
      </c>
      <c r="X36" s="125">
        <f>X22+X23+X25+X26+X27+X28+X30+X34</f>
        <v>170041</v>
      </c>
      <c r="Y36" s="36">
        <v>4297</v>
      </c>
      <c r="Z36" s="67">
        <f>T36+X36</f>
        <v>170041</v>
      </c>
      <c r="AA36" s="115" t="s">
        <v>80</v>
      </c>
      <c r="AB36" s="122"/>
      <c r="AC36" s="115">
        <v>4330</v>
      </c>
      <c r="AD36" s="67">
        <v>0</v>
      </c>
      <c r="AE36" s="49"/>
    </row>
    <row r="37" spans="1:33" s="50" customFormat="1" ht="26.25" thickBot="1" x14ac:dyDescent="0.3">
      <c r="A37" s="37" t="s">
        <v>46</v>
      </c>
      <c r="B37" s="53" t="s">
        <v>47</v>
      </c>
      <c r="C37" s="22">
        <v>4012</v>
      </c>
      <c r="D37" s="59">
        <f>D24+D29+D31+D32+D33+D35</f>
        <v>4899499</v>
      </c>
      <c r="E37" s="22">
        <v>4037</v>
      </c>
      <c r="F37" s="59">
        <f>F24+F29+F31+F32+F33+F35</f>
        <v>0</v>
      </c>
      <c r="G37" s="22">
        <v>4061</v>
      </c>
      <c r="H37" s="59">
        <f>H24+H29+H31+H32+H33+H35</f>
        <v>0</v>
      </c>
      <c r="I37" s="22">
        <v>4085</v>
      </c>
      <c r="J37" s="59">
        <f>J24+J29+J31+J32+J33+J35</f>
        <v>39563</v>
      </c>
      <c r="K37" s="22">
        <v>4109</v>
      </c>
      <c r="L37" s="59">
        <f>L24+L29+L31+L32+L33+L35</f>
        <v>339420</v>
      </c>
      <c r="M37" s="22">
        <v>4134</v>
      </c>
      <c r="N37" s="59">
        <f>N24+N29+N31+N32+N33+N35</f>
        <v>267486</v>
      </c>
      <c r="O37" s="22">
        <v>4161</v>
      </c>
      <c r="P37" s="59">
        <f>P24+P29+P31+P32+P33+P35</f>
        <v>261784</v>
      </c>
      <c r="Q37" s="22">
        <v>4192</v>
      </c>
      <c r="R37" s="59">
        <f t="shared" si="0"/>
        <v>5807752</v>
      </c>
      <c r="S37" s="22">
        <v>4221</v>
      </c>
      <c r="T37" s="59">
        <f>T24+T29+T31+T32+T33+T35</f>
        <v>5540267</v>
      </c>
      <c r="U37" s="22">
        <v>4246</v>
      </c>
      <c r="V37" s="59">
        <f>V24+V29+V31+V32+V33+V35</f>
        <v>0</v>
      </c>
      <c r="W37" s="129">
        <v>4271</v>
      </c>
      <c r="X37" s="123">
        <f>X24+X29+X31+X32+X33+X35</f>
        <v>25506</v>
      </c>
      <c r="Y37" s="22">
        <v>4298</v>
      </c>
      <c r="Z37" s="67">
        <f>T37+X37</f>
        <v>5565773</v>
      </c>
      <c r="AA37" s="116" t="s">
        <v>80</v>
      </c>
      <c r="AB37" s="65"/>
      <c r="AC37" s="116">
        <v>4331</v>
      </c>
      <c r="AD37" s="59">
        <v>0</v>
      </c>
      <c r="AE37" s="49"/>
    </row>
    <row r="38" spans="1:33" s="50" customFormat="1" ht="27" thickTop="1" thickBot="1" x14ac:dyDescent="0.3">
      <c r="A38" s="21" t="s">
        <v>48</v>
      </c>
      <c r="B38" s="51" t="s">
        <v>87</v>
      </c>
      <c r="C38" s="38">
        <v>4013</v>
      </c>
      <c r="D38" s="68">
        <f>D21+D36-D37</f>
        <v>5722354</v>
      </c>
      <c r="E38" s="38">
        <v>4038</v>
      </c>
      <c r="F38" s="68">
        <f>F21+F36-F37</f>
        <v>131421</v>
      </c>
      <c r="G38" s="38">
        <v>4062</v>
      </c>
      <c r="H38" s="68">
        <f>H21+H36-H37</f>
        <v>0</v>
      </c>
      <c r="I38" s="38">
        <v>4086</v>
      </c>
      <c r="J38" s="68">
        <f>J21+J36-J37</f>
        <v>0</v>
      </c>
      <c r="K38" s="38">
        <v>4110</v>
      </c>
      <c r="L38" s="68">
        <f>L21+L36-L37</f>
        <v>0</v>
      </c>
      <c r="M38" s="38">
        <v>4135</v>
      </c>
      <c r="N38" s="68">
        <f>N21+N36-N37</f>
        <v>3363713</v>
      </c>
      <c r="O38" s="38">
        <v>4162</v>
      </c>
      <c r="P38" s="68">
        <f>P21+P36-P37</f>
        <v>701899</v>
      </c>
      <c r="Q38" s="38">
        <v>4193</v>
      </c>
      <c r="R38" s="68">
        <f>R21+R36-R37</f>
        <v>9919387</v>
      </c>
      <c r="S38" s="38">
        <v>4222</v>
      </c>
      <c r="T38" s="68">
        <f>T21+T36-T37</f>
        <v>0</v>
      </c>
      <c r="U38" s="38">
        <v>4247</v>
      </c>
      <c r="V38" s="68">
        <v>0</v>
      </c>
      <c r="W38" s="134">
        <v>4272</v>
      </c>
      <c r="X38" s="126">
        <f>X21+X36-X37</f>
        <v>144535</v>
      </c>
      <c r="Y38" s="38">
        <v>4299</v>
      </c>
      <c r="Z38" s="68">
        <f>Z21+Z36-Z37</f>
        <v>144535</v>
      </c>
      <c r="AA38" s="117">
        <v>4317</v>
      </c>
      <c r="AB38" s="59">
        <f>R38-Z38</f>
        <v>9774852</v>
      </c>
      <c r="AC38" s="117">
        <v>4332</v>
      </c>
      <c r="AD38" s="68">
        <v>0</v>
      </c>
      <c r="AE38" s="49"/>
    </row>
    <row r="39" spans="1:33" s="50" customFormat="1" ht="27" thickTop="1" thickBot="1" x14ac:dyDescent="0.3">
      <c r="A39" s="21" t="s">
        <v>49</v>
      </c>
      <c r="B39" s="51" t="s">
        <v>88</v>
      </c>
      <c r="C39" s="22">
        <v>4014</v>
      </c>
      <c r="D39" s="59">
        <f>D38</f>
        <v>5722354</v>
      </c>
      <c r="E39" s="22">
        <v>4039</v>
      </c>
      <c r="F39" s="59">
        <f>F38</f>
        <v>131421</v>
      </c>
      <c r="G39" s="22">
        <v>4063</v>
      </c>
      <c r="H39" s="59">
        <f>H38</f>
        <v>0</v>
      </c>
      <c r="I39" s="22">
        <v>4087</v>
      </c>
      <c r="J39" s="59">
        <f>J38</f>
        <v>0</v>
      </c>
      <c r="K39" s="22">
        <v>4111</v>
      </c>
      <c r="L39" s="59">
        <f>L38</f>
        <v>0</v>
      </c>
      <c r="M39" s="22">
        <v>4136</v>
      </c>
      <c r="N39" s="59">
        <f>N38</f>
        <v>3363713</v>
      </c>
      <c r="O39" s="22">
        <v>4163</v>
      </c>
      <c r="P39" s="59">
        <f>P38</f>
        <v>701899</v>
      </c>
      <c r="Q39" s="22">
        <v>4194</v>
      </c>
      <c r="R39" s="59">
        <f>R38</f>
        <v>9919387</v>
      </c>
      <c r="S39" s="22">
        <v>4223</v>
      </c>
      <c r="T39" s="59">
        <f>T38</f>
        <v>0</v>
      </c>
      <c r="U39" s="22">
        <v>4248</v>
      </c>
      <c r="V39" s="59">
        <v>0</v>
      </c>
      <c r="W39" s="129">
        <v>4273</v>
      </c>
      <c r="X39" s="60">
        <f>X38</f>
        <v>144535</v>
      </c>
      <c r="Y39" s="22">
        <v>4300</v>
      </c>
      <c r="Z39" s="59">
        <f>Z38</f>
        <v>144535</v>
      </c>
      <c r="AA39" s="116">
        <v>4318</v>
      </c>
      <c r="AB39" s="59">
        <f>R39-Z39</f>
        <v>9774852</v>
      </c>
      <c r="AC39" s="116">
        <v>4333</v>
      </c>
      <c r="AD39" s="59">
        <v>0</v>
      </c>
      <c r="AE39" s="49"/>
    </row>
    <row r="40" spans="1:33" ht="26.25" thickTop="1" x14ac:dyDescent="0.25">
      <c r="A40" s="24" t="s">
        <v>50</v>
      </c>
      <c r="B40" s="52" t="s">
        <v>14</v>
      </c>
      <c r="C40" s="25">
        <v>4015</v>
      </c>
      <c r="D40" s="61"/>
      <c r="E40" s="25">
        <v>4040</v>
      </c>
      <c r="F40" s="61"/>
      <c r="G40" s="25">
        <v>4064</v>
      </c>
      <c r="H40" s="61"/>
      <c r="I40" s="25">
        <v>4088</v>
      </c>
      <c r="J40" s="61"/>
      <c r="K40" s="25">
        <v>4112</v>
      </c>
      <c r="L40" s="61"/>
      <c r="M40" s="25">
        <v>4137</v>
      </c>
      <c r="N40" s="61"/>
      <c r="O40" s="25">
        <v>4164</v>
      </c>
      <c r="P40" s="61">
        <v>17821</v>
      </c>
      <c r="Q40" s="25">
        <v>4195</v>
      </c>
      <c r="R40" s="61">
        <f>D40+F40+H40+J40+L40+N40+P40</f>
        <v>17821</v>
      </c>
      <c r="S40" s="25">
        <v>4224</v>
      </c>
      <c r="T40" s="61"/>
      <c r="U40" s="25">
        <v>4249</v>
      </c>
      <c r="V40" s="61"/>
      <c r="W40" s="130">
        <v>4274</v>
      </c>
      <c r="X40" s="103">
        <v>10673</v>
      </c>
      <c r="Y40" s="25">
        <v>4301</v>
      </c>
      <c r="Z40" s="61">
        <f>T40+V40+X40</f>
        <v>10673</v>
      </c>
      <c r="AA40" s="120" t="s">
        <v>80</v>
      </c>
      <c r="AB40" s="63"/>
      <c r="AC40" s="120">
        <v>4334</v>
      </c>
      <c r="AD40" s="61"/>
      <c r="AE40" s="23"/>
    </row>
    <row r="41" spans="1:33" ht="26.25" thickBot="1" x14ac:dyDescent="0.3">
      <c r="A41" s="26" t="s">
        <v>51</v>
      </c>
      <c r="B41" s="53" t="s">
        <v>16</v>
      </c>
      <c r="C41" s="22">
        <v>4016</v>
      </c>
      <c r="D41" s="59"/>
      <c r="E41" s="22">
        <v>4041</v>
      </c>
      <c r="F41" s="59"/>
      <c r="G41" s="22">
        <v>4065</v>
      </c>
      <c r="H41" s="59"/>
      <c r="I41" s="22">
        <v>4089</v>
      </c>
      <c r="J41" s="59"/>
      <c r="K41" s="22">
        <v>4113</v>
      </c>
      <c r="L41" s="59"/>
      <c r="M41" s="22">
        <v>4138</v>
      </c>
      <c r="N41" s="59">
        <v>5954</v>
      </c>
      <c r="O41" s="22">
        <v>4165</v>
      </c>
      <c r="P41" s="59"/>
      <c r="Q41" s="22">
        <v>4196</v>
      </c>
      <c r="R41" s="59">
        <f>D41+F41+H41+J41+L41+N41+P41</f>
        <v>5954</v>
      </c>
      <c r="S41" s="22">
        <v>4225</v>
      </c>
      <c r="T41" s="59"/>
      <c r="U41" s="22">
        <v>4250</v>
      </c>
      <c r="V41" s="59"/>
      <c r="W41" s="129">
        <v>4275</v>
      </c>
      <c r="X41" s="60"/>
      <c r="Y41" s="22">
        <v>4302</v>
      </c>
      <c r="Z41" s="59">
        <f>T41+V41+X41</f>
        <v>0</v>
      </c>
      <c r="AA41" s="116" t="s">
        <v>80</v>
      </c>
      <c r="AB41" s="65"/>
      <c r="AC41" s="116">
        <v>4335</v>
      </c>
      <c r="AD41" s="59"/>
      <c r="AE41" s="23"/>
    </row>
    <row r="42" spans="1:33" s="50" customFormat="1" ht="27.75" thickTop="1" thickBot="1" x14ac:dyDescent="0.3">
      <c r="A42" s="21" t="s">
        <v>52</v>
      </c>
      <c r="B42" s="54" t="s">
        <v>89</v>
      </c>
      <c r="C42" s="22">
        <v>4017</v>
      </c>
      <c r="D42" s="59">
        <f>D39+D40-D41</f>
        <v>5722354</v>
      </c>
      <c r="E42" s="22">
        <v>4042</v>
      </c>
      <c r="F42" s="59">
        <f>F39+F40-F41</f>
        <v>131421</v>
      </c>
      <c r="G42" s="22">
        <v>4066</v>
      </c>
      <c r="H42" s="59">
        <f>H39+H40-H41</f>
        <v>0</v>
      </c>
      <c r="I42" s="22">
        <v>4090</v>
      </c>
      <c r="J42" s="59">
        <f>J39+J40-J41</f>
        <v>0</v>
      </c>
      <c r="K42" s="22">
        <v>4114</v>
      </c>
      <c r="L42" s="59">
        <f>L39+L40-L41</f>
        <v>0</v>
      </c>
      <c r="M42" s="22">
        <v>4139</v>
      </c>
      <c r="N42" s="59">
        <f>N39+N40-N41</f>
        <v>3357759</v>
      </c>
      <c r="O42" s="22">
        <v>4166</v>
      </c>
      <c r="P42" s="59">
        <f>P39+P40-P41</f>
        <v>719720</v>
      </c>
      <c r="Q42" s="22">
        <v>4197</v>
      </c>
      <c r="R42" s="59">
        <f>R39+R40-R41</f>
        <v>9931254</v>
      </c>
      <c r="S42" s="22">
        <v>4226</v>
      </c>
      <c r="T42" s="59">
        <f>T39+T40-T41</f>
        <v>0</v>
      </c>
      <c r="U42" s="22">
        <v>4251</v>
      </c>
      <c r="V42" s="59">
        <f>V39+V40-V41</f>
        <v>0</v>
      </c>
      <c r="W42" s="129">
        <v>4276</v>
      </c>
      <c r="X42" s="123">
        <f>X39+X40-X41</f>
        <v>155208</v>
      </c>
      <c r="Y42" s="22">
        <v>4303</v>
      </c>
      <c r="Z42" s="59">
        <f>Z39+Z40-Z41</f>
        <v>155208</v>
      </c>
      <c r="AA42" s="116">
        <v>4319</v>
      </c>
      <c r="AB42" s="59">
        <f>R42-Z42</f>
        <v>9776046</v>
      </c>
      <c r="AC42" s="116">
        <v>4336</v>
      </c>
      <c r="AD42" s="59">
        <f>AD39+AD40-AD41</f>
        <v>0</v>
      </c>
      <c r="AE42" s="49"/>
      <c r="AG42" s="70"/>
    </row>
    <row r="43" spans="1:33" ht="15.75" thickTop="1" x14ac:dyDescent="0.25">
      <c r="A43" s="27" t="s">
        <v>53</v>
      </c>
      <c r="B43" s="28" t="s">
        <v>19</v>
      </c>
      <c r="C43" s="25">
        <v>4018</v>
      </c>
      <c r="D43" s="62"/>
      <c r="E43" s="25" t="s">
        <v>80</v>
      </c>
      <c r="F43" s="62"/>
      <c r="G43" s="25">
        <v>4067</v>
      </c>
      <c r="H43" s="62"/>
      <c r="I43" s="25">
        <v>4091</v>
      </c>
      <c r="J43" s="62"/>
      <c r="K43" s="25" t="s">
        <v>80</v>
      </c>
      <c r="L43" s="62"/>
      <c r="M43" s="25" t="s">
        <v>80</v>
      </c>
      <c r="N43" s="62"/>
      <c r="O43" s="25" t="s">
        <v>80</v>
      </c>
      <c r="P43" s="62"/>
      <c r="Q43" s="25">
        <v>4198</v>
      </c>
      <c r="R43" s="61">
        <f>D43+F43+H43+J43+L43+N43+P43</f>
        <v>0</v>
      </c>
      <c r="S43" s="25" t="s">
        <v>80</v>
      </c>
      <c r="T43" s="62"/>
      <c r="U43" s="25" t="s">
        <v>80</v>
      </c>
      <c r="V43" s="62"/>
      <c r="W43" s="130" t="s">
        <v>80</v>
      </c>
      <c r="X43" s="127"/>
      <c r="Y43" s="25" t="s">
        <v>80</v>
      </c>
      <c r="Z43" s="62"/>
      <c r="AA43" s="120" t="s">
        <v>80</v>
      </c>
      <c r="AB43" s="62"/>
      <c r="AC43" s="120" t="s">
        <v>80</v>
      </c>
      <c r="AD43" s="62"/>
      <c r="AG43" s="69"/>
    </row>
    <row r="44" spans="1:33" ht="25.5" x14ac:dyDescent="0.25">
      <c r="A44" s="29" t="s">
        <v>54</v>
      </c>
      <c r="B44" s="30" t="s">
        <v>83</v>
      </c>
      <c r="C44" s="31" t="s">
        <v>80</v>
      </c>
      <c r="D44" s="64"/>
      <c r="E44" s="31" t="s">
        <v>80</v>
      </c>
      <c r="F44" s="64"/>
      <c r="G44" s="31" t="s">
        <v>80</v>
      </c>
      <c r="H44" s="64"/>
      <c r="I44" s="31" t="s">
        <v>80</v>
      </c>
      <c r="J44" s="64"/>
      <c r="K44" s="31" t="s">
        <v>80</v>
      </c>
      <c r="L44" s="64"/>
      <c r="M44" s="31">
        <v>4140</v>
      </c>
      <c r="N44" s="63">
        <f>325936+22822+31933</f>
        <v>380691</v>
      </c>
      <c r="O44" s="31" t="s">
        <v>80</v>
      </c>
      <c r="P44" s="64"/>
      <c r="Q44" s="31">
        <v>4199</v>
      </c>
      <c r="R44" s="98">
        <f t="shared" ref="R44:R56" si="2">D44+F44+H44+J44+L44+N44+P44</f>
        <v>380691</v>
      </c>
      <c r="S44" s="31" t="s">
        <v>80</v>
      </c>
      <c r="T44" s="64"/>
      <c r="U44" s="31" t="s">
        <v>80</v>
      </c>
      <c r="V44" s="63"/>
      <c r="W44" s="131" t="s">
        <v>80</v>
      </c>
      <c r="X44" s="64"/>
      <c r="Y44" s="31" t="s">
        <v>80</v>
      </c>
      <c r="Z44" s="98"/>
      <c r="AA44" s="121" t="s">
        <v>80</v>
      </c>
      <c r="AB44" s="98"/>
      <c r="AC44" s="121" t="s">
        <v>80</v>
      </c>
      <c r="AD44" s="63"/>
    </row>
    <row r="45" spans="1:33" x14ac:dyDescent="0.25">
      <c r="A45" s="29" t="s">
        <v>55</v>
      </c>
      <c r="B45" s="30" t="s">
        <v>22</v>
      </c>
      <c r="C45" s="31" t="s">
        <v>80</v>
      </c>
      <c r="D45" s="64"/>
      <c r="E45" s="31" t="s">
        <v>80</v>
      </c>
      <c r="F45" s="64"/>
      <c r="G45" s="31" t="s">
        <v>80</v>
      </c>
      <c r="H45" s="64"/>
      <c r="I45" s="31" t="s">
        <v>80</v>
      </c>
      <c r="J45" s="64"/>
      <c r="K45" s="31" t="s">
        <v>80</v>
      </c>
      <c r="L45" s="64"/>
      <c r="M45" s="31">
        <v>4141</v>
      </c>
      <c r="N45" s="63">
        <v>445190</v>
      </c>
      <c r="O45" s="31" t="s">
        <v>80</v>
      </c>
      <c r="P45" s="64"/>
      <c r="Q45" s="31">
        <v>4200</v>
      </c>
      <c r="R45" s="98">
        <f t="shared" si="2"/>
        <v>445190</v>
      </c>
      <c r="S45" s="31" t="s">
        <v>80</v>
      </c>
      <c r="T45" s="64"/>
      <c r="U45" s="31" t="s">
        <v>80</v>
      </c>
      <c r="V45" s="63"/>
      <c r="W45" s="131" t="s">
        <v>80</v>
      </c>
      <c r="X45" s="64"/>
      <c r="Y45" s="31" t="s">
        <v>80</v>
      </c>
      <c r="Z45" s="98"/>
      <c r="AA45" s="121" t="s">
        <v>80</v>
      </c>
      <c r="AB45" s="98"/>
      <c r="AC45" s="121" t="s">
        <v>80</v>
      </c>
      <c r="AD45" s="63"/>
    </row>
    <row r="46" spans="1:33" ht="25.5" x14ac:dyDescent="0.25">
      <c r="A46" s="29" t="s">
        <v>56</v>
      </c>
      <c r="B46" s="30" t="s">
        <v>84</v>
      </c>
      <c r="C46" s="31" t="s">
        <v>80</v>
      </c>
      <c r="D46" s="64"/>
      <c r="E46" s="31" t="s">
        <v>80</v>
      </c>
      <c r="F46" s="64"/>
      <c r="G46" s="31" t="s">
        <v>80</v>
      </c>
      <c r="H46" s="64"/>
      <c r="I46" s="31" t="s">
        <v>80</v>
      </c>
      <c r="J46" s="64"/>
      <c r="K46" s="31" t="s">
        <v>80</v>
      </c>
      <c r="L46" s="64"/>
      <c r="M46" s="31" t="s">
        <v>80</v>
      </c>
      <c r="N46" s="64"/>
      <c r="O46" s="31" t="s">
        <v>80</v>
      </c>
      <c r="P46" s="64"/>
      <c r="Q46" s="31" t="s">
        <v>80</v>
      </c>
      <c r="R46" s="98"/>
      <c r="S46" s="31" t="s">
        <v>80</v>
      </c>
      <c r="T46" s="64"/>
      <c r="U46" s="31" t="s">
        <v>80</v>
      </c>
      <c r="V46" s="63"/>
      <c r="W46" s="131">
        <v>4277</v>
      </c>
      <c r="X46" s="64">
        <v>16898</v>
      </c>
      <c r="Y46" s="31">
        <v>4304</v>
      </c>
      <c r="Z46" s="98">
        <f t="shared" ref="Z46:Z48" si="3">T46+V46+X46</f>
        <v>16898</v>
      </c>
      <c r="AA46" s="121" t="s">
        <v>80</v>
      </c>
      <c r="AB46" s="98"/>
      <c r="AC46" s="121" t="s">
        <v>80</v>
      </c>
      <c r="AD46" s="63"/>
    </row>
    <row r="47" spans="1:33" x14ac:dyDescent="0.25">
      <c r="A47" s="29" t="s">
        <v>57</v>
      </c>
      <c r="B47" s="30" t="s">
        <v>25</v>
      </c>
      <c r="C47" s="31">
        <v>4019</v>
      </c>
      <c r="D47" s="63"/>
      <c r="E47" s="31">
        <v>4043</v>
      </c>
      <c r="F47" s="63"/>
      <c r="G47" s="31" t="s">
        <v>80</v>
      </c>
      <c r="H47" s="64"/>
      <c r="I47" s="31" t="s">
        <v>80</v>
      </c>
      <c r="J47" s="64"/>
      <c r="K47" s="31">
        <v>4115</v>
      </c>
      <c r="L47" s="63"/>
      <c r="M47" s="31" t="s">
        <v>80</v>
      </c>
      <c r="N47" s="64"/>
      <c r="O47" s="31">
        <v>4167</v>
      </c>
      <c r="P47" s="63">
        <v>897766</v>
      </c>
      <c r="Q47" s="31">
        <v>4201</v>
      </c>
      <c r="R47" s="98">
        <f t="shared" si="2"/>
        <v>897766</v>
      </c>
      <c r="S47" s="31" t="s">
        <v>80</v>
      </c>
      <c r="T47" s="64"/>
      <c r="U47" s="31" t="s">
        <v>80</v>
      </c>
      <c r="V47" s="63"/>
      <c r="W47" s="131" t="s">
        <v>80</v>
      </c>
      <c r="X47" s="64"/>
      <c r="Y47" s="31" t="s">
        <v>80</v>
      </c>
      <c r="Z47" s="98"/>
      <c r="AA47" s="121" t="s">
        <v>80</v>
      </c>
      <c r="AB47" s="98"/>
      <c r="AC47" s="121" t="s">
        <v>80</v>
      </c>
      <c r="AD47" s="63"/>
    </row>
    <row r="48" spans="1:33" x14ac:dyDescent="0.25">
      <c r="A48" s="29" t="s">
        <v>58</v>
      </c>
      <c r="B48" s="30" t="s">
        <v>27</v>
      </c>
      <c r="C48" s="31" t="s">
        <v>80</v>
      </c>
      <c r="D48" s="64"/>
      <c r="E48" s="31" t="s">
        <v>80</v>
      </c>
      <c r="F48" s="64"/>
      <c r="G48" s="31" t="s">
        <v>80</v>
      </c>
      <c r="H48" s="64"/>
      <c r="I48" s="31" t="s">
        <v>80</v>
      </c>
      <c r="J48" s="64"/>
      <c r="K48" s="31" t="s">
        <v>80</v>
      </c>
      <c r="L48" s="64"/>
      <c r="M48" s="31" t="s">
        <v>80</v>
      </c>
      <c r="N48" s="64"/>
      <c r="O48" s="31" t="s">
        <v>80</v>
      </c>
      <c r="P48" s="64"/>
      <c r="Q48" s="31" t="s">
        <v>80</v>
      </c>
      <c r="R48" s="64"/>
      <c r="S48" s="31">
        <v>4227</v>
      </c>
      <c r="T48" s="64"/>
      <c r="U48" s="31" t="s">
        <v>80</v>
      </c>
      <c r="V48" s="63"/>
      <c r="W48" s="131" t="s">
        <v>80</v>
      </c>
      <c r="X48" s="64"/>
      <c r="Y48" s="31">
        <v>4305</v>
      </c>
      <c r="Z48" s="98">
        <f t="shared" si="3"/>
        <v>0</v>
      </c>
      <c r="AA48" s="121" t="s">
        <v>80</v>
      </c>
      <c r="AB48" s="98"/>
      <c r="AC48" s="121">
        <v>4337</v>
      </c>
      <c r="AD48" s="63"/>
    </row>
    <row r="49" spans="1:31" ht="25.5" x14ac:dyDescent="0.25">
      <c r="A49" s="29" t="s">
        <v>59</v>
      </c>
      <c r="B49" s="30" t="s">
        <v>29</v>
      </c>
      <c r="C49" s="31" t="s">
        <v>80</v>
      </c>
      <c r="D49" s="64"/>
      <c r="E49" s="31" t="s">
        <v>80</v>
      </c>
      <c r="F49" s="64"/>
      <c r="G49" s="31" t="s">
        <v>80</v>
      </c>
      <c r="H49" s="64"/>
      <c r="I49" s="31" t="s">
        <v>80</v>
      </c>
      <c r="J49" s="64"/>
      <c r="K49" s="31" t="s">
        <v>80</v>
      </c>
      <c r="L49" s="64"/>
      <c r="M49" s="31" t="s">
        <v>80</v>
      </c>
      <c r="N49" s="64"/>
      <c r="O49" s="31" t="s">
        <v>80</v>
      </c>
      <c r="P49" s="64"/>
      <c r="Q49" s="31" t="s">
        <v>80</v>
      </c>
      <c r="R49" s="64"/>
      <c r="S49" s="31" t="s">
        <v>80</v>
      </c>
      <c r="T49" s="64"/>
      <c r="U49" s="31">
        <v>4252</v>
      </c>
      <c r="V49" s="63"/>
      <c r="W49" s="131" t="s">
        <v>80</v>
      </c>
      <c r="X49" s="64"/>
      <c r="Y49" s="31">
        <v>4306</v>
      </c>
      <c r="Z49" s="98">
        <v>0</v>
      </c>
      <c r="AA49" s="121" t="s">
        <v>80</v>
      </c>
      <c r="AB49" s="98"/>
      <c r="AC49" s="121" t="s">
        <v>80</v>
      </c>
      <c r="AD49" s="63"/>
    </row>
    <row r="50" spans="1:31" ht="25.5" x14ac:dyDescent="0.25">
      <c r="A50" s="29" t="s">
        <v>60</v>
      </c>
      <c r="B50" s="30" t="s">
        <v>31</v>
      </c>
      <c r="C50" s="31" t="s">
        <v>80</v>
      </c>
      <c r="D50" s="64"/>
      <c r="E50" s="31" t="s">
        <v>80</v>
      </c>
      <c r="F50" s="64"/>
      <c r="G50" s="31" t="s">
        <v>80</v>
      </c>
      <c r="H50" s="64"/>
      <c r="I50" s="31" t="s">
        <v>80</v>
      </c>
      <c r="J50" s="64"/>
      <c r="K50" s="31" t="s">
        <v>80</v>
      </c>
      <c r="L50" s="64"/>
      <c r="M50" s="31" t="s">
        <v>80</v>
      </c>
      <c r="N50" s="64"/>
      <c r="O50" s="31" t="s">
        <v>80</v>
      </c>
      <c r="P50" s="64"/>
      <c r="Q50" s="31" t="s">
        <v>80</v>
      </c>
      <c r="R50" s="64"/>
      <c r="S50" s="31" t="s">
        <v>80</v>
      </c>
      <c r="T50" s="64"/>
      <c r="U50" s="31">
        <v>4253</v>
      </c>
      <c r="V50" s="63"/>
      <c r="W50" s="131" t="s">
        <v>80</v>
      </c>
      <c r="X50" s="64"/>
      <c r="Y50" s="31">
        <v>4307</v>
      </c>
      <c r="Z50" s="98">
        <v>0</v>
      </c>
      <c r="AA50" s="121" t="s">
        <v>80</v>
      </c>
      <c r="AB50" s="98"/>
      <c r="AC50" s="121" t="s">
        <v>80</v>
      </c>
      <c r="AD50" s="63"/>
    </row>
    <row r="51" spans="1:31" x14ac:dyDescent="0.25">
      <c r="A51" s="29" t="s">
        <v>61</v>
      </c>
      <c r="B51" s="30" t="s">
        <v>33</v>
      </c>
      <c r="C51" s="31">
        <v>4020</v>
      </c>
      <c r="D51" s="63"/>
      <c r="E51" s="31">
        <v>4044</v>
      </c>
      <c r="F51" s="63"/>
      <c r="G51" s="31">
        <v>4068</v>
      </c>
      <c r="H51" s="63"/>
      <c r="I51" s="31">
        <v>4092</v>
      </c>
      <c r="J51" s="63"/>
      <c r="K51" s="31">
        <v>4116</v>
      </c>
      <c r="L51" s="63"/>
      <c r="M51" s="31">
        <v>4142</v>
      </c>
      <c r="N51" s="63"/>
      <c r="O51" s="31">
        <v>4168</v>
      </c>
      <c r="P51" s="63">
        <f>192858+657</f>
        <v>193515</v>
      </c>
      <c r="Q51" s="31">
        <v>4202</v>
      </c>
      <c r="R51" s="98">
        <f t="shared" si="2"/>
        <v>193515</v>
      </c>
      <c r="S51" s="31">
        <v>4228</v>
      </c>
      <c r="T51" s="63">
        <v>192858</v>
      </c>
      <c r="U51" s="31">
        <v>4254</v>
      </c>
      <c r="V51" s="63"/>
      <c r="W51" s="131">
        <v>4278</v>
      </c>
      <c r="X51" s="64"/>
      <c r="Y51" s="31">
        <v>4308</v>
      </c>
      <c r="Z51" s="98">
        <f t="shared" ref="Z51" si="4">T51+V51+X51</f>
        <v>192858</v>
      </c>
      <c r="AA51" s="121" t="s">
        <v>80</v>
      </c>
      <c r="AB51" s="98"/>
      <c r="AC51" s="121">
        <v>4338</v>
      </c>
      <c r="AD51" s="63"/>
      <c r="AE51" s="32"/>
    </row>
    <row r="52" spans="1:31" x14ac:dyDescent="0.25">
      <c r="A52" s="29" t="s">
        <v>62</v>
      </c>
      <c r="B52" s="30" t="s">
        <v>35</v>
      </c>
      <c r="C52" s="31">
        <v>4021</v>
      </c>
      <c r="D52" s="63"/>
      <c r="E52" s="31">
        <v>4045</v>
      </c>
      <c r="F52" s="63"/>
      <c r="G52" s="31">
        <v>4069</v>
      </c>
      <c r="H52" s="63"/>
      <c r="I52" s="31">
        <v>4093</v>
      </c>
      <c r="J52" s="63"/>
      <c r="K52" s="31">
        <v>4117</v>
      </c>
      <c r="L52" s="63"/>
      <c r="M52" s="31">
        <v>4143</v>
      </c>
      <c r="N52" s="63">
        <v>657</v>
      </c>
      <c r="O52" s="31">
        <v>4169</v>
      </c>
      <c r="P52" s="63"/>
      <c r="Q52" s="31">
        <v>4203</v>
      </c>
      <c r="R52" s="98">
        <f t="shared" si="2"/>
        <v>657</v>
      </c>
      <c r="S52" s="31">
        <v>4229</v>
      </c>
      <c r="T52" s="63"/>
      <c r="U52" s="31">
        <v>4255</v>
      </c>
      <c r="V52" s="63"/>
      <c r="W52" s="131">
        <v>4279</v>
      </c>
      <c r="X52" s="64"/>
      <c r="Y52" s="31">
        <v>4309</v>
      </c>
      <c r="Z52" s="98">
        <f>T52+V52+X52</f>
        <v>0</v>
      </c>
      <c r="AA52" s="121" t="s">
        <v>80</v>
      </c>
      <c r="AB52" s="98"/>
      <c r="AC52" s="121">
        <v>4339</v>
      </c>
      <c r="AD52" s="63"/>
      <c r="AE52" s="32"/>
    </row>
    <row r="53" spans="1:31" x14ac:dyDescent="0.25">
      <c r="A53" s="29" t="s">
        <v>63</v>
      </c>
      <c r="B53" s="30" t="s">
        <v>37</v>
      </c>
      <c r="C53" s="31" t="s">
        <v>80</v>
      </c>
      <c r="D53" s="63"/>
      <c r="E53" s="31" t="s">
        <v>80</v>
      </c>
      <c r="F53" s="63"/>
      <c r="G53" s="31" t="s">
        <v>80</v>
      </c>
      <c r="H53" s="63"/>
      <c r="I53" s="31" t="s">
        <v>80</v>
      </c>
      <c r="J53" s="63"/>
      <c r="K53" s="31" t="s">
        <v>80</v>
      </c>
      <c r="L53" s="63"/>
      <c r="M53" s="31" t="s">
        <v>80</v>
      </c>
      <c r="N53" s="63"/>
      <c r="O53" s="31">
        <v>4170</v>
      </c>
      <c r="P53" s="63">
        <v>370273</v>
      </c>
      <c r="Q53" s="31">
        <v>4204</v>
      </c>
      <c r="R53" s="98">
        <f t="shared" si="2"/>
        <v>370273</v>
      </c>
      <c r="S53" s="31" t="s">
        <v>80</v>
      </c>
      <c r="T53" s="63"/>
      <c r="U53" s="31" t="s">
        <v>80</v>
      </c>
      <c r="V53" s="63"/>
      <c r="W53" s="131" t="s">
        <v>80</v>
      </c>
      <c r="X53" s="124"/>
      <c r="Y53" s="31" t="s">
        <v>80</v>
      </c>
      <c r="Z53" s="63"/>
      <c r="AA53" s="121" t="s">
        <v>80</v>
      </c>
      <c r="AB53" s="98"/>
      <c r="AC53" s="121" t="s">
        <v>80</v>
      </c>
      <c r="AD53" s="63"/>
    </row>
    <row r="54" spans="1:31" ht="25.5" x14ac:dyDescent="0.25">
      <c r="A54" s="29" t="s">
        <v>64</v>
      </c>
      <c r="B54" s="30" t="s">
        <v>39</v>
      </c>
      <c r="C54" s="31" t="s">
        <v>80</v>
      </c>
      <c r="D54" s="63"/>
      <c r="E54" s="31" t="s">
        <v>80</v>
      </c>
      <c r="F54" s="63"/>
      <c r="G54" s="31" t="s">
        <v>80</v>
      </c>
      <c r="H54" s="63"/>
      <c r="I54" s="31" t="s">
        <v>80</v>
      </c>
      <c r="J54" s="63"/>
      <c r="K54" s="31" t="s">
        <v>80</v>
      </c>
      <c r="L54" s="63"/>
      <c r="M54" s="31" t="s">
        <v>80</v>
      </c>
      <c r="N54" s="63"/>
      <c r="O54" s="31">
        <v>4171</v>
      </c>
      <c r="P54" s="63"/>
      <c r="Q54" s="31">
        <v>4205</v>
      </c>
      <c r="R54" s="98">
        <f t="shared" si="2"/>
        <v>0</v>
      </c>
      <c r="S54" s="31" t="s">
        <v>80</v>
      </c>
      <c r="T54" s="63"/>
      <c r="U54" s="31" t="s">
        <v>80</v>
      </c>
      <c r="V54" s="63"/>
      <c r="W54" s="131" t="s">
        <v>80</v>
      </c>
      <c r="X54" s="124"/>
      <c r="Y54" s="31" t="s">
        <v>80</v>
      </c>
      <c r="Z54" s="63"/>
      <c r="AA54" s="121" t="s">
        <v>80</v>
      </c>
      <c r="AB54" s="98"/>
      <c r="AC54" s="121" t="s">
        <v>80</v>
      </c>
      <c r="AD54" s="63"/>
    </row>
    <row r="55" spans="1:31" x14ac:dyDescent="0.25">
      <c r="A55" s="29" t="s">
        <v>65</v>
      </c>
      <c r="B55" s="30" t="s">
        <v>41</v>
      </c>
      <c r="C55" s="31">
        <v>4022</v>
      </c>
      <c r="D55" s="63"/>
      <c r="E55" s="31">
        <v>4046</v>
      </c>
      <c r="F55" s="63"/>
      <c r="G55" s="31">
        <v>4070</v>
      </c>
      <c r="H55" s="63"/>
      <c r="I55" s="31">
        <v>4094</v>
      </c>
      <c r="J55" s="63"/>
      <c r="K55" s="31">
        <v>4118</v>
      </c>
      <c r="L55" s="63"/>
      <c r="M55" s="31">
        <v>4144</v>
      </c>
      <c r="N55" s="63">
        <v>23873</v>
      </c>
      <c r="O55" s="31">
        <v>4172</v>
      </c>
      <c r="P55" s="63"/>
      <c r="Q55" s="31">
        <v>4206</v>
      </c>
      <c r="R55" s="98">
        <f t="shared" si="2"/>
        <v>23873</v>
      </c>
      <c r="S55" s="31">
        <v>4230</v>
      </c>
      <c r="T55" s="63"/>
      <c r="U55" s="31">
        <v>4256</v>
      </c>
      <c r="V55" s="63"/>
      <c r="W55" s="131">
        <v>4280</v>
      </c>
      <c r="X55" s="64"/>
      <c r="Y55" s="31">
        <v>4310</v>
      </c>
      <c r="Z55" s="98">
        <f>T55+V55+X55</f>
        <v>0</v>
      </c>
      <c r="AA55" s="121" t="s">
        <v>80</v>
      </c>
      <c r="AB55" s="98"/>
      <c r="AC55" s="121">
        <v>4340</v>
      </c>
      <c r="AD55" s="63"/>
      <c r="AE55" s="32"/>
    </row>
    <row r="56" spans="1:31" ht="15.75" thickBot="1" x14ac:dyDescent="0.3">
      <c r="A56" s="33" t="s">
        <v>66</v>
      </c>
      <c r="B56" s="39" t="s">
        <v>43</v>
      </c>
      <c r="C56" s="34">
        <v>4023</v>
      </c>
      <c r="D56" s="65"/>
      <c r="E56" s="34">
        <v>4047</v>
      </c>
      <c r="F56" s="65"/>
      <c r="G56" s="34">
        <v>4071</v>
      </c>
      <c r="H56" s="65"/>
      <c r="I56" s="34">
        <v>4095</v>
      </c>
      <c r="J56" s="65"/>
      <c r="K56" s="34">
        <v>4119</v>
      </c>
      <c r="L56" s="65"/>
      <c r="M56" s="34">
        <v>4145</v>
      </c>
      <c r="N56" s="65"/>
      <c r="O56" s="34">
        <v>4173</v>
      </c>
      <c r="P56" s="65"/>
      <c r="Q56" s="34">
        <v>4207</v>
      </c>
      <c r="R56" s="99">
        <f t="shared" si="2"/>
        <v>0</v>
      </c>
      <c r="S56" s="34">
        <v>4231</v>
      </c>
      <c r="T56" s="65"/>
      <c r="U56" s="34">
        <v>4257</v>
      </c>
      <c r="V56" s="65"/>
      <c r="W56" s="132">
        <v>4281</v>
      </c>
      <c r="X56" s="66"/>
      <c r="Y56" s="34">
        <v>4311</v>
      </c>
      <c r="Z56" s="99">
        <f>T56+V56+X56</f>
        <v>0</v>
      </c>
      <c r="AA56" s="114" t="s">
        <v>80</v>
      </c>
      <c r="AB56" s="99"/>
      <c r="AC56" s="114">
        <v>4341</v>
      </c>
      <c r="AD56" s="65"/>
      <c r="AE56" s="32"/>
    </row>
    <row r="57" spans="1:31" ht="26.25" thickTop="1" x14ac:dyDescent="0.25">
      <c r="A57" s="35" t="s">
        <v>67</v>
      </c>
      <c r="B57" s="55" t="s">
        <v>68</v>
      </c>
      <c r="C57" s="36">
        <v>4024</v>
      </c>
      <c r="D57" s="67">
        <f>D43+D44+D46+D47+D48+D49+D51+D55</f>
        <v>0</v>
      </c>
      <c r="E57" s="36">
        <v>4048</v>
      </c>
      <c r="F57" s="67">
        <f>F43+F44+F46+F47+F48+F49+F51+F55</f>
        <v>0</v>
      </c>
      <c r="G57" s="36">
        <v>4072</v>
      </c>
      <c r="H57" s="67">
        <f>H43+H44+H46+H47+H48+H49+H51+H55</f>
        <v>0</v>
      </c>
      <c r="I57" s="36">
        <v>4096</v>
      </c>
      <c r="J57" s="67">
        <f>J43+J44+J46+J47+J48+J49+J51+J55</f>
        <v>0</v>
      </c>
      <c r="K57" s="36">
        <v>4120</v>
      </c>
      <c r="L57" s="67">
        <f>L43+L44+L46+L47+L48+L49+L51+L55</f>
        <v>0</v>
      </c>
      <c r="M57" s="36">
        <v>4146</v>
      </c>
      <c r="N57" s="67">
        <f>N43+N44+N46+N47+N48+N49+N51+N55</f>
        <v>404564</v>
      </c>
      <c r="O57" s="36">
        <v>4174</v>
      </c>
      <c r="P57" s="67">
        <f>P43+P44+P46+P47+P48+P49+P51+P55</f>
        <v>1091281</v>
      </c>
      <c r="Q57" s="36">
        <v>4208</v>
      </c>
      <c r="R57" s="67">
        <f>D57+F57+H57+J57+L57+N57+P57</f>
        <v>1495845</v>
      </c>
      <c r="S57" s="36">
        <v>4232</v>
      </c>
      <c r="T57" s="67">
        <f>T43+T44+T46+T47+T48+T49+T51+T55</f>
        <v>192858</v>
      </c>
      <c r="U57" s="36">
        <v>4258</v>
      </c>
      <c r="V57" s="67">
        <f>V43+V44+V46+V47+V48+V49+V51+V55</f>
        <v>0</v>
      </c>
      <c r="W57" s="133">
        <v>4282</v>
      </c>
      <c r="X57" s="125">
        <f>X43+X44+X46+X47+X48+X49+X51+X55</f>
        <v>16898</v>
      </c>
      <c r="Y57" s="36">
        <v>4312</v>
      </c>
      <c r="Z57" s="118">
        <f>T57+V57+X57</f>
        <v>209756</v>
      </c>
      <c r="AA57" s="115" t="s">
        <v>80</v>
      </c>
      <c r="AB57" s="67"/>
      <c r="AC57" s="115">
        <v>4342</v>
      </c>
      <c r="AD57" s="67">
        <f>AD43+AD44+AD46+AD47+AD48+AD49+AD51+AD55</f>
        <v>0</v>
      </c>
      <c r="AE57" s="23"/>
    </row>
    <row r="58" spans="1:31" ht="26.25" thickBot="1" x14ac:dyDescent="0.3">
      <c r="A58" s="37" t="s">
        <v>69</v>
      </c>
      <c r="B58" s="53" t="s">
        <v>70</v>
      </c>
      <c r="C58" s="22">
        <v>4025</v>
      </c>
      <c r="D58" s="59">
        <f>D45+D50+D52+D53+D54+D56</f>
        <v>0</v>
      </c>
      <c r="E58" s="22">
        <v>4049</v>
      </c>
      <c r="F58" s="59">
        <f>F45+F50+F52+F53+F54+F56</f>
        <v>0</v>
      </c>
      <c r="G58" s="22">
        <v>4073</v>
      </c>
      <c r="H58" s="59">
        <f>H45+H50+H52+H53+H54+H56</f>
        <v>0</v>
      </c>
      <c r="I58" s="22">
        <v>4097</v>
      </c>
      <c r="J58" s="59">
        <f>J45+J50+J52+J53+J54+J56</f>
        <v>0</v>
      </c>
      <c r="K58" s="22">
        <v>4121</v>
      </c>
      <c r="L58" s="59">
        <f>L45+L50+L52+L53+L54+L56</f>
        <v>0</v>
      </c>
      <c r="M58" s="22">
        <v>4147</v>
      </c>
      <c r="N58" s="59">
        <f>N45+N50+N52+N53+N54+N56</f>
        <v>445847</v>
      </c>
      <c r="O58" s="22">
        <v>4175</v>
      </c>
      <c r="P58" s="59">
        <f>P45+P50+P52+P53+P54+P56</f>
        <v>370273</v>
      </c>
      <c r="Q58" s="22">
        <v>4209</v>
      </c>
      <c r="R58" s="59">
        <f>D58+F58+H58+J58+L58+N58+P58</f>
        <v>816120</v>
      </c>
      <c r="S58" s="22">
        <v>4233</v>
      </c>
      <c r="T58" s="59">
        <f>T45+T50+T52+T53+T54+T56</f>
        <v>0</v>
      </c>
      <c r="U58" s="22">
        <v>4259</v>
      </c>
      <c r="V58" s="59">
        <f>V45+V50+V52+V53+V54+V56</f>
        <v>0</v>
      </c>
      <c r="W58" s="129">
        <v>4283</v>
      </c>
      <c r="X58" s="123">
        <f>X45+X50+X52+X53+X54+X56</f>
        <v>0</v>
      </c>
      <c r="Y58" s="22">
        <v>4313</v>
      </c>
      <c r="Z58" s="119">
        <f>Z45+Z50+Z52+Z53+Z54+Z56</f>
        <v>0</v>
      </c>
      <c r="AA58" s="116" t="s">
        <v>80</v>
      </c>
      <c r="AB58" s="99"/>
      <c r="AC58" s="116">
        <v>4343</v>
      </c>
      <c r="AD58" s="59">
        <f>AD45+AD50+AD52+AD53+AD54+AD56</f>
        <v>0</v>
      </c>
      <c r="AE58" s="23"/>
    </row>
    <row r="59" spans="1:31" ht="27" thickTop="1" thickBot="1" x14ac:dyDescent="0.3">
      <c r="A59" s="21" t="s">
        <v>71</v>
      </c>
      <c r="B59" s="51" t="s">
        <v>92</v>
      </c>
      <c r="C59" s="38">
        <v>4026</v>
      </c>
      <c r="D59" s="68">
        <f>D42+D57-D58</f>
        <v>5722354</v>
      </c>
      <c r="E59" s="38">
        <v>4050</v>
      </c>
      <c r="F59" s="68">
        <f>F42+F57-F58</f>
        <v>131421</v>
      </c>
      <c r="G59" s="38">
        <v>4074</v>
      </c>
      <c r="H59" s="68">
        <f>H42+H57-H58</f>
        <v>0</v>
      </c>
      <c r="I59" s="38">
        <v>4098</v>
      </c>
      <c r="J59" s="68">
        <f>J42+J57-J58</f>
        <v>0</v>
      </c>
      <c r="K59" s="38">
        <v>4122</v>
      </c>
      <c r="L59" s="68">
        <f>L42+L57-L58</f>
        <v>0</v>
      </c>
      <c r="M59" s="38">
        <v>4148</v>
      </c>
      <c r="N59" s="68">
        <f>N42+N57-N58</f>
        <v>3316476</v>
      </c>
      <c r="O59" s="38">
        <v>4176</v>
      </c>
      <c r="P59" s="68">
        <f>P42+P57-P58</f>
        <v>1440728</v>
      </c>
      <c r="Q59" s="38">
        <v>4210</v>
      </c>
      <c r="R59" s="68">
        <f>R42+R57-R58</f>
        <v>10610979</v>
      </c>
      <c r="S59" s="38">
        <v>4234</v>
      </c>
      <c r="T59" s="68">
        <f>T42+T57-T58</f>
        <v>192858</v>
      </c>
      <c r="U59" s="38">
        <v>4260</v>
      </c>
      <c r="V59" s="68">
        <f>V42+V57-V58</f>
        <v>0</v>
      </c>
      <c r="W59" s="134">
        <v>4284</v>
      </c>
      <c r="X59" s="126">
        <f>X42+X57-X58</f>
        <v>172106</v>
      </c>
      <c r="Y59" s="38">
        <v>4314</v>
      </c>
      <c r="Z59" s="68">
        <f>Z42+Z57-Z58</f>
        <v>364964</v>
      </c>
      <c r="AA59" s="117">
        <v>4320</v>
      </c>
      <c r="AB59" s="68">
        <f>R59-Z59</f>
        <v>10246015</v>
      </c>
      <c r="AC59" s="117">
        <v>4344</v>
      </c>
      <c r="AD59" s="68">
        <f>AD42+AD57-AD58</f>
        <v>0</v>
      </c>
      <c r="AE59" s="23"/>
    </row>
    <row r="60" spans="1:31" s="50" customFormat="1" ht="15.75" hidden="1" thickTop="1" x14ac:dyDescent="0.25">
      <c r="A60" s="71"/>
      <c r="B60" s="72"/>
      <c r="C60" s="73"/>
      <c r="D60" s="82"/>
      <c r="E60" s="72"/>
      <c r="F60" s="91"/>
      <c r="G60" s="72"/>
      <c r="H60" s="91"/>
      <c r="I60" s="72"/>
      <c r="J60" s="91"/>
      <c r="K60" s="72"/>
      <c r="L60" s="91"/>
      <c r="M60" s="72"/>
      <c r="N60" s="91"/>
      <c r="O60" s="72"/>
      <c r="P60" s="91"/>
      <c r="Q60" s="74"/>
      <c r="R60" s="82"/>
      <c r="S60" s="73"/>
      <c r="T60" s="91"/>
      <c r="U60" s="72"/>
      <c r="V60" s="91"/>
      <c r="W60" s="74"/>
      <c r="X60" s="91"/>
      <c r="Y60" s="74"/>
      <c r="Z60" s="107"/>
      <c r="AA60" s="73"/>
      <c r="AB60" s="111"/>
      <c r="AC60" s="73"/>
      <c r="AD60" s="91"/>
      <c r="AE60" s="74"/>
    </row>
    <row r="61" spans="1:31" s="50" customFormat="1" hidden="1" x14ac:dyDescent="0.25">
      <c r="A61" s="71"/>
      <c r="B61" s="72"/>
      <c r="C61" s="73"/>
      <c r="D61" s="82">
        <f>2754874+2967480-D59</f>
        <v>0</v>
      </c>
      <c r="E61" s="72"/>
      <c r="F61" s="91">
        <f>131421-F59</f>
        <v>0</v>
      </c>
      <c r="G61" s="72"/>
      <c r="H61" s="91"/>
      <c r="I61" s="72"/>
      <c r="J61" s="91"/>
      <c r="K61" s="72"/>
      <c r="L61" s="91"/>
      <c r="M61" s="72"/>
      <c r="N61" s="91">
        <f>3084403+232073-N59</f>
        <v>0</v>
      </c>
      <c r="O61" s="72"/>
      <c r="P61" s="91">
        <f>1440728-P59</f>
        <v>0</v>
      </c>
      <c r="Q61" s="74"/>
      <c r="R61" s="82">
        <f>D59+F59+H59+J59+L59+N59+P59-R59</f>
        <v>0</v>
      </c>
      <c r="S61" s="73"/>
      <c r="T61" s="91">
        <f>192858-T59</f>
        <v>0</v>
      </c>
      <c r="U61" s="72"/>
      <c r="V61" s="91">
        <v>0</v>
      </c>
      <c r="W61" s="74"/>
      <c r="X61" s="91">
        <f>172106-X59</f>
        <v>0</v>
      </c>
      <c r="Y61" s="74"/>
      <c r="Z61" s="107">
        <f>T59+X59-Z59</f>
        <v>0</v>
      </c>
      <c r="AA61" s="73"/>
      <c r="AB61" s="111">
        <f>D59+F59+H59+J59+L59+N59+P59-T59-X59-AB59</f>
        <v>0</v>
      </c>
      <c r="AC61" s="73"/>
      <c r="AD61" s="91"/>
      <c r="AE61" s="74"/>
    </row>
    <row r="62" spans="1:31" s="50" customFormat="1" hidden="1" x14ac:dyDescent="0.25">
      <c r="A62" s="71"/>
      <c r="B62" s="72"/>
      <c r="C62" s="73"/>
      <c r="D62" s="82"/>
      <c r="E62" s="72"/>
      <c r="F62" s="91"/>
      <c r="G62" s="72"/>
      <c r="H62" s="91"/>
      <c r="I62" s="72"/>
      <c r="J62" s="91"/>
      <c r="K62" s="72"/>
      <c r="L62" s="91"/>
      <c r="M62" s="72"/>
      <c r="N62" s="91"/>
      <c r="O62" s="72"/>
      <c r="P62" s="91"/>
      <c r="Q62" s="74"/>
      <c r="R62" s="82"/>
      <c r="S62" s="73"/>
      <c r="T62" s="91"/>
      <c r="U62" s="72"/>
      <c r="V62" s="91"/>
      <c r="W62" s="74"/>
      <c r="X62" s="91"/>
      <c r="Y62" s="74"/>
      <c r="Z62" s="107"/>
      <c r="AA62" s="73"/>
      <c r="AB62" s="111"/>
      <c r="AC62" s="73"/>
      <c r="AD62" s="91"/>
      <c r="AE62" s="74"/>
    </row>
    <row r="63" spans="1:31" s="50" customFormat="1" hidden="1" x14ac:dyDescent="0.25">
      <c r="A63" s="71"/>
      <c r="B63" s="72"/>
      <c r="C63" s="73"/>
      <c r="D63" s="82"/>
      <c r="E63" s="72"/>
      <c r="F63" s="91"/>
      <c r="G63" s="72"/>
      <c r="H63" s="91"/>
      <c r="I63" s="72"/>
      <c r="J63" s="91"/>
      <c r="K63" s="72"/>
      <c r="L63" s="91"/>
      <c r="M63" s="72"/>
      <c r="N63" s="91"/>
      <c r="O63" s="72"/>
      <c r="P63" s="91"/>
      <c r="Q63" s="74"/>
      <c r="R63" s="82"/>
      <c r="S63" s="73"/>
      <c r="T63" s="91"/>
      <c r="U63" s="72"/>
      <c r="V63" s="91"/>
      <c r="W63" s="74"/>
      <c r="X63" s="91"/>
      <c r="Y63" s="74"/>
      <c r="Z63" s="107"/>
      <c r="AA63" s="73"/>
      <c r="AB63" s="111"/>
      <c r="AC63" s="73"/>
      <c r="AD63" s="91"/>
      <c r="AE63" s="74"/>
    </row>
    <row r="64" spans="1:31" s="50" customFormat="1" hidden="1" x14ac:dyDescent="0.25">
      <c r="A64" s="71"/>
      <c r="B64" s="72"/>
      <c r="C64" s="73"/>
      <c r="D64" s="82"/>
      <c r="E64" s="72"/>
      <c r="F64" s="91"/>
      <c r="G64" s="72"/>
      <c r="H64" s="91"/>
      <c r="I64" s="72"/>
      <c r="J64" s="91"/>
      <c r="K64" s="72"/>
      <c r="L64" s="91"/>
      <c r="M64" s="72"/>
      <c r="N64" s="91"/>
      <c r="O64" s="72"/>
      <c r="P64" s="91"/>
      <c r="Q64" s="74"/>
      <c r="R64" s="82"/>
      <c r="S64" s="73"/>
      <c r="T64" s="91"/>
      <c r="U64" s="72"/>
      <c r="V64" s="91"/>
      <c r="W64" s="74"/>
      <c r="X64" s="91"/>
      <c r="Y64" s="74"/>
      <c r="Z64" s="107"/>
      <c r="AA64" s="73"/>
      <c r="AB64" s="111"/>
      <c r="AC64" s="73"/>
      <c r="AD64" s="91"/>
      <c r="AE64" s="74"/>
    </row>
    <row r="65" spans="1:31" s="50" customFormat="1" ht="15" customHeight="1" thickTop="1" x14ac:dyDescent="0.25">
      <c r="A65" s="41"/>
      <c r="B65" s="42" t="s">
        <v>79</v>
      </c>
      <c r="C65" s="43"/>
      <c r="D65" s="83"/>
      <c r="E65" s="42"/>
      <c r="F65" s="83"/>
      <c r="G65" s="42"/>
      <c r="H65" s="84"/>
      <c r="I65" s="42"/>
      <c r="J65" s="83"/>
      <c r="K65" s="40"/>
      <c r="L65" s="84"/>
      <c r="M65" s="138"/>
      <c r="N65" s="139"/>
      <c r="O65" s="138"/>
      <c r="P65" s="140"/>
      <c r="Q65" s="138"/>
      <c r="R65" s="138"/>
      <c r="S65" s="138"/>
      <c r="T65" s="140"/>
      <c r="U65" s="42"/>
      <c r="V65" s="56"/>
      <c r="W65" s="45"/>
      <c r="X65" s="56"/>
      <c r="Y65" s="44"/>
      <c r="Z65" s="138" t="s">
        <v>72</v>
      </c>
      <c r="AA65" s="138"/>
      <c r="AB65" s="138"/>
      <c r="AC65" s="138"/>
      <c r="AD65" s="138"/>
      <c r="AE65" s="70"/>
    </row>
    <row r="66" spans="1:31" s="50" customFormat="1" x14ac:dyDescent="0.25">
      <c r="A66" s="46"/>
      <c r="B66" s="42" t="s">
        <v>78</v>
      </c>
      <c r="C66" s="48"/>
      <c r="D66" s="84"/>
      <c r="E66" s="42"/>
      <c r="F66" s="84"/>
      <c r="G66" s="42"/>
      <c r="H66" s="84"/>
      <c r="I66" s="42"/>
      <c r="J66" s="84"/>
      <c r="K66" s="42"/>
      <c r="L66" s="84"/>
      <c r="M66" s="138"/>
      <c r="N66" s="139"/>
      <c r="O66" s="138"/>
      <c r="P66" s="140"/>
      <c r="Q66" s="138"/>
      <c r="R66" s="138"/>
      <c r="S66" s="138"/>
      <c r="T66" s="140"/>
      <c r="U66" s="47"/>
      <c r="V66" s="84"/>
      <c r="W66" s="44"/>
      <c r="X66" s="84"/>
      <c r="Y66" s="44"/>
      <c r="Z66" s="136"/>
      <c r="AA66" s="137"/>
      <c r="AB66" s="137"/>
      <c r="AC66" s="137"/>
      <c r="AD66" s="137"/>
    </row>
    <row r="67" spans="1:31" s="75" customFormat="1" ht="12.75" x14ac:dyDescent="0.2">
      <c r="A67" s="76"/>
      <c r="B67" s="76"/>
      <c r="C67" s="76"/>
      <c r="D67" s="85"/>
      <c r="E67" s="76"/>
      <c r="F67" s="85"/>
      <c r="G67" s="76"/>
      <c r="H67" s="85"/>
      <c r="I67" s="76"/>
      <c r="J67" s="85"/>
      <c r="K67" s="76"/>
      <c r="L67" s="85"/>
      <c r="M67" s="76"/>
      <c r="N67" s="85"/>
      <c r="O67" s="76"/>
      <c r="P67" s="85"/>
      <c r="Q67" s="76"/>
      <c r="R67" s="100"/>
      <c r="S67" s="76"/>
      <c r="T67" s="100"/>
      <c r="U67" s="76"/>
      <c r="V67" s="85"/>
      <c r="W67" s="76"/>
      <c r="X67" s="85"/>
      <c r="Y67" s="76"/>
      <c r="Z67" s="108"/>
      <c r="AA67" s="77"/>
      <c r="AB67" s="112"/>
      <c r="AC67" s="77"/>
      <c r="AD67" s="113"/>
    </row>
    <row r="68" spans="1:31" s="50" customFormat="1" ht="15" customHeight="1" x14ac:dyDescent="0.25">
      <c r="A68" s="78"/>
      <c r="B68" s="78"/>
      <c r="C68" s="78"/>
      <c r="D68" s="86"/>
      <c r="E68" s="79"/>
      <c r="F68" s="86"/>
      <c r="G68" s="79"/>
      <c r="H68" s="86"/>
      <c r="I68" s="79"/>
      <c r="J68" s="86"/>
      <c r="K68" s="79"/>
      <c r="L68" s="86"/>
      <c r="M68" s="79"/>
      <c r="N68" s="86"/>
      <c r="O68" s="79"/>
      <c r="P68" s="86"/>
      <c r="Q68" s="79"/>
      <c r="R68" s="86"/>
      <c r="S68" s="79"/>
      <c r="T68" s="86"/>
      <c r="U68" s="79"/>
      <c r="V68" s="86"/>
      <c r="W68" s="79"/>
      <c r="X68" s="86"/>
      <c r="Y68" s="79"/>
      <c r="Z68" s="138" t="s">
        <v>90</v>
      </c>
      <c r="AA68" s="138"/>
      <c r="AB68" s="138"/>
      <c r="AC68" s="138"/>
      <c r="AD68" s="138"/>
    </row>
    <row r="69" spans="1:31" s="50" customFormat="1" x14ac:dyDescent="0.25">
      <c r="A69" s="78"/>
      <c r="B69" s="78"/>
      <c r="C69" s="78"/>
      <c r="D69" s="87"/>
      <c r="E69" s="78"/>
      <c r="F69" s="87"/>
      <c r="G69" s="78"/>
      <c r="H69" s="87"/>
      <c r="I69" s="78"/>
      <c r="J69" s="87"/>
      <c r="K69" s="78"/>
      <c r="L69" s="87"/>
      <c r="M69" s="78"/>
      <c r="N69" s="87"/>
      <c r="O69" s="78"/>
      <c r="P69" s="87"/>
      <c r="Q69" s="78"/>
      <c r="R69" s="87"/>
      <c r="S69" s="78"/>
      <c r="T69" s="87"/>
      <c r="U69" s="78"/>
      <c r="V69" s="87"/>
      <c r="W69" s="78"/>
      <c r="X69" s="87"/>
      <c r="Y69" s="78"/>
      <c r="Z69" s="137"/>
      <c r="AA69" s="137"/>
      <c r="AB69" s="137"/>
      <c r="AC69" s="137"/>
      <c r="AD69" s="137"/>
    </row>
    <row r="70" spans="1:31" s="50" customFormat="1" x14ac:dyDescent="0.25">
      <c r="D70" s="88"/>
      <c r="F70" s="88"/>
      <c r="H70" s="88"/>
      <c r="J70" s="88"/>
      <c r="L70" s="88"/>
      <c r="N70" s="88"/>
      <c r="P70" s="88"/>
      <c r="R70" s="88"/>
      <c r="T70" s="88"/>
      <c r="V70" s="88"/>
      <c r="X70" s="88"/>
      <c r="Z70" s="109"/>
      <c r="AB70" s="110"/>
      <c r="AD70" s="88"/>
    </row>
    <row r="71" spans="1:31" s="50" customFormat="1" x14ac:dyDescent="0.25">
      <c r="D71" s="88"/>
      <c r="F71" s="88"/>
      <c r="H71" s="88"/>
      <c r="J71" s="88"/>
      <c r="L71" s="88"/>
      <c r="N71" s="88"/>
      <c r="P71" s="88"/>
      <c r="R71" s="88"/>
      <c r="T71" s="88"/>
      <c r="V71" s="88"/>
      <c r="X71" s="88"/>
      <c r="Z71" s="110"/>
      <c r="AB71" s="110"/>
      <c r="AD71" s="88"/>
    </row>
    <row r="72" spans="1:31" s="50" customFormat="1" x14ac:dyDescent="0.25">
      <c r="D72" s="88"/>
      <c r="F72" s="88"/>
      <c r="H72" s="88"/>
      <c r="J72" s="88"/>
      <c r="L72" s="88"/>
      <c r="N72" s="88"/>
      <c r="P72" s="88"/>
      <c r="R72" s="88"/>
      <c r="T72" s="88"/>
      <c r="V72" s="88"/>
      <c r="X72" s="88"/>
      <c r="Z72" s="110"/>
      <c r="AB72" s="110"/>
      <c r="AD72" s="88"/>
    </row>
    <row r="73" spans="1:31" s="50" customFormat="1" x14ac:dyDescent="0.25">
      <c r="D73" s="88"/>
      <c r="F73" s="88"/>
      <c r="H73" s="88"/>
      <c r="J73" s="88"/>
      <c r="L73" s="88"/>
      <c r="N73" s="88"/>
      <c r="P73" s="88"/>
      <c r="R73" s="88"/>
      <c r="T73" s="88"/>
      <c r="V73" s="88"/>
      <c r="X73" s="88"/>
      <c r="Z73" s="110"/>
      <c r="AB73" s="110"/>
      <c r="AD73" s="88"/>
    </row>
    <row r="74" spans="1:31" s="50" customFormat="1" x14ac:dyDescent="0.25">
      <c r="D74" s="88"/>
      <c r="F74" s="88"/>
      <c r="H74" s="88"/>
      <c r="J74" s="88"/>
      <c r="L74" s="88"/>
      <c r="N74" s="88"/>
      <c r="P74" s="88"/>
      <c r="R74" s="88"/>
      <c r="T74" s="88"/>
      <c r="V74" s="88"/>
      <c r="X74" s="88"/>
      <c r="Z74" s="110"/>
      <c r="AB74" s="110"/>
      <c r="AD74" s="88"/>
    </row>
    <row r="75" spans="1:31" s="50" customFormat="1" x14ac:dyDescent="0.25">
      <c r="D75" s="88"/>
      <c r="F75" s="88"/>
      <c r="H75" s="88"/>
      <c r="J75" s="88"/>
      <c r="L75" s="88"/>
      <c r="N75" s="88"/>
      <c r="P75" s="88"/>
      <c r="R75" s="88"/>
      <c r="T75" s="88"/>
      <c r="V75" s="88"/>
      <c r="X75" s="88"/>
      <c r="Z75" s="110"/>
      <c r="AB75" s="110"/>
      <c r="AD75" s="88"/>
    </row>
    <row r="76" spans="1:31" s="50" customFormat="1" x14ac:dyDescent="0.25">
      <c r="D76" s="88"/>
      <c r="F76" s="88"/>
      <c r="H76" s="88"/>
      <c r="J76" s="88"/>
      <c r="L76" s="88"/>
      <c r="N76" s="88"/>
      <c r="P76" s="88"/>
      <c r="R76" s="88"/>
      <c r="T76" s="88"/>
      <c r="V76" s="88"/>
      <c r="X76" s="88"/>
      <c r="Z76" s="110"/>
      <c r="AB76" s="110"/>
      <c r="AD76" s="88"/>
    </row>
    <row r="77" spans="1:31" s="50" customFormat="1" x14ac:dyDescent="0.25">
      <c r="D77" s="88"/>
      <c r="F77" s="88"/>
      <c r="H77" s="88"/>
      <c r="J77" s="88"/>
      <c r="L77" s="88"/>
      <c r="N77" s="88"/>
      <c r="P77" s="88"/>
      <c r="R77" s="88"/>
      <c r="T77" s="88"/>
      <c r="V77" s="88"/>
      <c r="X77" s="88"/>
      <c r="Z77" s="110"/>
      <c r="AB77" s="110"/>
      <c r="AD77" s="88"/>
    </row>
    <row r="78" spans="1:31" s="50" customFormat="1" x14ac:dyDescent="0.25">
      <c r="D78" s="88"/>
      <c r="F78" s="88"/>
      <c r="H78" s="88"/>
      <c r="J78" s="88"/>
      <c r="L78" s="88"/>
      <c r="N78" s="88"/>
      <c r="P78" s="88"/>
      <c r="R78" s="88"/>
      <c r="T78" s="88"/>
      <c r="V78" s="88"/>
      <c r="X78" s="88"/>
      <c r="Z78" s="110"/>
      <c r="AB78" s="110"/>
      <c r="AD78" s="88"/>
    </row>
    <row r="79" spans="1:31" s="50" customFormat="1" x14ac:dyDescent="0.25">
      <c r="D79" s="88"/>
      <c r="F79" s="88"/>
      <c r="H79" s="88"/>
      <c r="J79" s="88"/>
      <c r="L79" s="88"/>
      <c r="N79" s="88"/>
      <c r="P79" s="88"/>
      <c r="R79" s="88"/>
      <c r="T79" s="88"/>
      <c r="V79" s="88"/>
      <c r="X79" s="88"/>
      <c r="Z79" s="110"/>
      <c r="AB79" s="110"/>
      <c r="AD79" s="88"/>
    </row>
    <row r="80" spans="1:31" s="50" customFormat="1" x14ac:dyDescent="0.25">
      <c r="D80" s="88"/>
      <c r="F80" s="88"/>
      <c r="H80" s="88"/>
      <c r="J80" s="88"/>
      <c r="L80" s="88"/>
      <c r="N80" s="88"/>
      <c r="P80" s="88"/>
      <c r="R80" s="88"/>
      <c r="T80" s="88"/>
      <c r="V80" s="88"/>
      <c r="X80" s="88"/>
      <c r="Z80" s="110"/>
      <c r="AB80" s="110"/>
      <c r="AD80" s="88"/>
    </row>
  </sheetData>
  <mergeCells count="10">
    <mergeCell ref="Z66:AD66"/>
    <mergeCell ref="Z68:AD68"/>
    <mergeCell ref="Z69:AD69"/>
    <mergeCell ref="M66:T66"/>
    <mergeCell ref="A13:AD13"/>
    <mergeCell ref="A14:AD14"/>
    <mergeCell ref="A15:AD15"/>
    <mergeCell ref="A17:B17"/>
    <mergeCell ref="M65:T65"/>
    <mergeCell ref="Z65:AD65"/>
  </mergeCells>
  <pageMargins left="0.25" right="0.25" top="0.75" bottom="0.75" header="0.3" footer="0.3"/>
  <pageSetup paperSize="9" scale="67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104775</xdr:colOff>
                <xdr:row>0</xdr:row>
                <xdr:rowOff>28575</xdr:rowOff>
              </from>
              <to>
                <xdr:col>24</xdr:col>
                <xdr:colOff>200025</xdr:colOff>
                <xdr:row>11</xdr:row>
                <xdr:rowOff>9525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Jovišić</dc:creator>
  <cp:lastModifiedBy>Dragana Mladenović</cp:lastModifiedBy>
  <cp:lastPrinted>2016-08-24T10:42:00Z</cp:lastPrinted>
  <dcterms:created xsi:type="dcterms:W3CDTF">2014-01-16T10:48:05Z</dcterms:created>
  <dcterms:modified xsi:type="dcterms:W3CDTF">2017-03-17T15:22:25Z</dcterms:modified>
</cp:coreProperties>
</file>